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thly view" sheetId="1" state="visible" r:id="rId1"/>
    <sheet name="Expenses" sheetId="2" state="visible" r:id="rId2"/>
    <sheet name="Year overview" sheetId="3" state="visible" r:id="rId3"/>
    <sheet name="How to u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7">
    <font>
      <name val="Calibri"/>
      <family val="2"/>
      <color theme="1"/>
      <sz val="11"/>
      <scheme val="minor"/>
    </font>
    <font>
      <b val="1"/>
      <color rgb="FF6366F1"/>
      <sz val="13"/>
    </font>
    <font>
      <i val="1"/>
      <color rgb="FF6B7280"/>
      <sz val="10"/>
    </font>
    <font>
      <b val="1"/>
      <color rgb="FFFFFFFF"/>
    </font>
    <font>
      <color rgb="FF6B7280"/>
      <sz val="11"/>
    </font>
    <font>
      <b val="1"/>
    </font>
    <font>
      <i val="1"/>
      <color rgb="FF4338CA"/>
      <sz val="10"/>
      <u val="single"/>
    </font>
  </fonts>
  <fills count="5">
    <fill>
      <patternFill/>
    </fill>
    <fill>
      <patternFill patternType="gray125"/>
    </fill>
    <fill>
      <patternFill patternType="solid">
        <fgColor rgb="FF6366F1"/>
      </patternFill>
    </fill>
    <fill>
      <patternFill patternType="solid">
        <fgColor rgb="FFF3F4F6"/>
      </patternFill>
    </fill>
    <fill>
      <patternFill patternType="solid">
        <fgColor rgb="FFE0E7FF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1" fontId="4" fillId="3" borderId="1" pivotButton="0" quotePrefix="0" xfId="0"/>
    <xf numFmtId="4" fontId="4" fillId="3" borderId="1" pivotButton="0" quotePrefix="0" xfId="0"/>
    <xf numFmtId="4" fontId="0" fillId="3" borderId="1" pivotButton="0" quotePrefix="0" xfId="0"/>
    <xf numFmtId="4" fontId="0" fillId="0" borderId="0" pivotButton="0" quotePrefix="0" xfId="0"/>
    <xf numFmtId="9" fontId="4" fillId="3" borderId="1" pivotButton="0" quotePrefix="0" xfId="0"/>
    <xf numFmtId="0" fontId="4" fillId="3" borderId="1" pivotButton="0" quotePrefix="0" xfId="0"/>
    <xf numFmtId="0" fontId="4" fillId="0" borderId="0" pivotButton="0" quotePrefix="0" xfId="0"/>
    <xf numFmtId="0" fontId="5" fillId="0" borderId="0" pivotButton="0" quotePrefix="0" xfId="0"/>
    <xf numFmtId="4" fontId="5" fillId="0" borderId="0" pivotButton="0" quotePrefix="0" xfId="0"/>
    <xf numFmtId="9" fontId="5" fillId="0" borderId="0" pivotButton="0" quotePrefix="0" xfId="0"/>
    <xf numFmtId="0" fontId="6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0" fillId="4" borderId="0" pivotButton="0" quotePrefix="0" xfId="0"/>
    <xf numFmtId="164" fontId="0" fillId="0" borderId="0" pivotButton="0" quotePrefix="0" xfId="0"/>
    <xf numFmtId="0" fontId="0" fillId="3" borderId="1" pivotButton="0" quotePrefix="0" xfId="0"/>
    <xf numFmtId="4" fontId="0" fillId="0" borderId="1" pivotButton="0" quotePrefix="0" xfId="0"/>
    <xf numFmtId="4" fontId="5" fillId="3" borderId="1" pivotButton="0" quotePrefix="0" xfId="0"/>
  </cellXfs>
  <cellStyles count="1">
    <cellStyle name="Normal" xfId="0" builtinId="0" hidden="0"/>
  </cellStyles>
  <dxfs count="2">
    <dxf>
      <font>
        <color rgb="FF166534"/>
      </font>
    </dxf>
    <dxf>
      <font>
        <color rgb="FF991B1B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hipposplit.com/?utm_source=expense-tracker-template&amp;utm_medium=download&amp;utm_campaign=spreadsheet-template" TargetMode="External" Id="rId1" /></Relationships>
</file>

<file path=xl/worksheets/_rels/sheet3.xml.rels><Relationships xmlns="http://schemas.openxmlformats.org/package/2006/relationships"><Relationship Type="http://schemas.openxmlformats.org/officeDocument/2006/relationships/hyperlink" Target="https://hipposplit.com/?utm_source=expense-tracker-template&amp;utm_medium=download&amp;utm_campaign=spreadsheet-template" TargetMode="External" Id="rId1" /></Relationships>
</file>

<file path=xl/worksheets/_rels/sheet4.xml.rels><Relationships xmlns="http://schemas.openxmlformats.org/package/2006/relationships"><Relationship Type="http://schemas.openxmlformats.org/officeDocument/2006/relationships/hyperlink" Target="https://hipposplit.com/?utm_source=expense-tracker-template&amp;utm_medium=download&amp;utm_campaign=spreadsheet-template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14" customWidth="1" min="4" max="4"/>
    <col width="10" customWidth="1" min="5" max="5"/>
    <col width="14" customWidth="1" min="6" max="6"/>
  </cols>
  <sheetData>
    <row r="1">
      <c r="A1" s="1" t="inlineStr">
        <is>
          <t>Monthly expense tracker</t>
        </is>
      </c>
    </row>
    <row r="2">
      <c r="A2" s="2" t="inlineStr">
        <is>
          <t>Type in the white cells. Shaded cells work themselves out from the Expenses tab.</t>
        </is>
      </c>
    </row>
    <row r="4">
      <c r="A4" s="3" t="inlineStr">
        <is>
          <t>Which month am I looking at?</t>
        </is>
      </c>
      <c r="B4" s="3" t="n"/>
    </row>
    <row r="5">
      <c r="A5" t="inlineStr">
        <is>
          <t>Year</t>
        </is>
      </c>
      <c r="B5" t="n">
        <v>2026</v>
      </c>
    </row>
    <row r="6">
      <c r="A6" t="inlineStr">
        <is>
          <t>Month (1-12)</t>
        </is>
      </c>
      <c r="B6" t="n">
        <v>7</v>
      </c>
    </row>
    <row r="7">
      <c r="A7" t="inlineStr">
        <is>
          <t>Month key</t>
        </is>
      </c>
      <c r="B7" s="4">
        <f>$B$5*100+$B$6</f>
        <v/>
      </c>
      <c r="C7" s="2" t="inlineStr">
        <is>
          <t>used by the formulas, leave it be</t>
        </is>
      </c>
    </row>
    <row r="9">
      <c r="A9" s="3" t="inlineStr">
        <is>
          <t>This month at a glance</t>
        </is>
      </c>
      <c r="B9" s="3" t="n"/>
    </row>
    <row r="10">
      <c r="A10" t="inlineStr">
        <is>
          <t>Income</t>
        </is>
      </c>
      <c r="B10" s="5">
        <f>IFERROR(INDEX('Year overview'!$C$18:$N$18,$B$6),"")</f>
        <v/>
      </c>
    </row>
    <row r="11">
      <c r="A11" t="inlineStr">
        <is>
          <t>Spent</t>
        </is>
      </c>
      <c r="B11" s="5">
        <f>SUMIFS(Expenses!$D$3:$D$302,Expenses!$H$3:$H$302,$B$7)</f>
        <v/>
      </c>
    </row>
    <row r="12">
      <c r="A12" t="inlineStr">
        <is>
          <t>Left over</t>
        </is>
      </c>
      <c r="B12" s="6">
        <f>IF($B$10="","",$B$10-$B$11)</f>
        <v/>
      </c>
    </row>
    <row r="14">
      <c r="A14" s="3" t="inlineStr">
        <is>
          <t>Category</t>
        </is>
      </c>
      <c r="B14" s="3" t="inlineStr">
        <is>
          <t>Budget</t>
        </is>
      </c>
      <c r="C14" s="3" t="inlineStr">
        <is>
          <t>Spent</t>
        </is>
      </c>
      <c r="D14" s="3" t="inlineStr">
        <is>
          <t>Left</t>
        </is>
      </c>
      <c r="E14" s="3" t="inlineStr">
        <is>
          <t>Used</t>
        </is>
      </c>
      <c r="F14" s="3" t="inlineStr">
        <is>
          <t>Status</t>
        </is>
      </c>
    </row>
    <row r="15">
      <c r="A15" t="inlineStr">
        <is>
          <t>Rent &amp; housing</t>
        </is>
      </c>
      <c r="B15" s="7" t="n">
        <v>900</v>
      </c>
      <c r="C15" s="5">
        <f>IF($A15="","",SUMIFS(Expenses!$D$3:$D$302,Expenses!$C$3:$C$302,$A15,Expenses!$H$3:$H$302,$B$7))</f>
        <v/>
      </c>
      <c r="D15" s="6">
        <f>IF($A15="","",$B15-$C15)</f>
        <v/>
      </c>
      <c r="E15" s="8">
        <f>IF($A15="","",IF($B15=0,"",$C15/$B15))</f>
        <v/>
      </c>
      <c r="F15" s="9">
        <f>IF($A15="","",IF($B15=0,"No budget",IF($C15&gt;$B15+0.01,"Over","On track")))</f>
        <v/>
      </c>
    </row>
    <row r="16">
      <c r="A16" t="inlineStr">
        <is>
          <t>Utilities</t>
        </is>
      </c>
      <c r="B16" s="7" t="n">
        <v>120</v>
      </c>
      <c r="C16" s="5">
        <f>IF($A16="","",SUMIFS(Expenses!$D$3:$D$302,Expenses!$C$3:$C$302,$A16,Expenses!$H$3:$H$302,$B$7))</f>
        <v/>
      </c>
      <c r="D16" s="6">
        <f>IF($A16="","",$B16-$C16)</f>
        <v/>
      </c>
      <c r="E16" s="8">
        <f>IF($A16="","",IF($B16=0,"",$C16/$B16))</f>
        <v/>
      </c>
      <c r="F16" s="9">
        <f>IF($A16="","",IF($B16=0,"No budget",IF($C16&gt;$B16+0.01,"Over","On track")))</f>
        <v/>
      </c>
    </row>
    <row r="17">
      <c r="A17" t="inlineStr">
        <is>
          <t>Groceries</t>
        </is>
      </c>
      <c r="B17" s="7" t="n">
        <v>320</v>
      </c>
      <c r="C17" s="5">
        <f>IF($A17="","",SUMIFS(Expenses!$D$3:$D$302,Expenses!$C$3:$C$302,$A17,Expenses!$H$3:$H$302,$B$7))</f>
        <v/>
      </c>
      <c r="D17" s="6">
        <f>IF($A17="","",$B17-$C17)</f>
        <v/>
      </c>
      <c r="E17" s="8">
        <f>IF($A17="","",IF($B17=0,"",$C17/$B17))</f>
        <v/>
      </c>
      <c r="F17" s="9">
        <f>IF($A17="","",IF($B17=0,"No budget",IF($C17&gt;$B17+0.01,"Over","On track")))</f>
        <v/>
      </c>
    </row>
    <row r="18">
      <c r="A18" t="inlineStr">
        <is>
          <t>Eating out</t>
        </is>
      </c>
      <c r="B18" s="7" t="n">
        <v>150</v>
      </c>
      <c r="C18" s="5">
        <f>IF($A18="","",SUMIFS(Expenses!$D$3:$D$302,Expenses!$C$3:$C$302,$A18,Expenses!$H$3:$H$302,$B$7))</f>
        <v/>
      </c>
      <c r="D18" s="6">
        <f>IF($A18="","",$B18-$C18)</f>
        <v/>
      </c>
      <c r="E18" s="8">
        <f>IF($A18="","",IF($B18=0,"",$C18/$B18))</f>
        <v/>
      </c>
      <c r="F18" s="9">
        <f>IF($A18="","",IF($B18=0,"No budget",IF($C18&gt;$B18+0.01,"Over","On track")))</f>
        <v/>
      </c>
    </row>
    <row r="19">
      <c r="A19" t="inlineStr">
        <is>
          <t>Transport</t>
        </is>
      </c>
      <c r="B19" s="7" t="n">
        <v>80</v>
      </c>
      <c r="C19" s="5">
        <f>IF($A19="","",SUMIFS(Expenses!$D$3:$D$302,Expenses!$C$3:$C$302,$A19,Expenses!$H$3:$H$302,$B$7))</f>
        <v/>
      </c>
      <c r="D19" s="6">
        <f>IF($A19="","",$B19-$C19)</f>
        <v/>
      </c>
      <c r="E19" s="8">
        <f>IF($A19="","",IF($B19=0,"",$C19/$B19))</f>
        <v/>
      </c>
      <c r="F19" s="9">
        <f>IF($A19="","",IF($B19=0,"No budget",IF($C19&gt;$B19+0.01,"Over","On track")))</f>
        <v/>
      </c>
    </row>
    <row r="20">
      <c r="A20" t="inlineStr">
        <is>
          <t>Subscriptions</t>
        </is>
      </c>
      <c r="B20" s="7" t="n">
        <v>40</v>
      </c>
      <c r="C20" s="5">
        <f>IF($A20="","",SUMIFS(Expenses!$D$3:$D$302,Expenses!$C$3:$C$302,$A20,Expenses!$H$3:$H$302,$B$7))</f>
        <v/>
      </c>
      <c r="D20" s="6">
        <f>IF($A20="","",$B20-$C20)</f>
        <v/>
      </c>
      <c r="E20" s="8">
        <f>IF($A20="","",IF($B20=0,"",$C20/$B20))</f>
        <v/>
      </c>
      <c r="F20" s="9">
        <f>IF($A20="","",IF($B20=0,"No budget",IF($C20&gt;$B20+0.01,"Over","On track")))</f>
        <v/>
      </c>
    </row>
    <row r="21">
      <c r="A21" t="inlineStr">
        <is>
          <t>Health</t>
        </is>
      </c>
      <c r="B21" s="7" t="n">
        <v>60</v>
      </c>
      <c r="C21" s="5">
        <f>IF($A21="","",SUMIFS(Expenses!$D$3:$D$302,Expenses!$C$3:$C$302,$A21,Expenses!$H$3:$H$302,$B$7))</f>
        <v/>
      </c>
      <c r="D21" s="6">
        <f>IF($A21="","",$B21-$C21)</f>
        <v/>
      </c>
      <c r="E21" s="8">
        <f>IF($A21="","",IF($B21=0,"",$C21/$B21))</f>
        <v/>
      </c>
      <c r="F21" s="9">
        <f>IF($A21="","",IF($B21=0,"No budget",IF($C21&gt;$B21+0.01,"Over","On track")))</f>
        <v/>
      </c>
    </row>
    <row r="22">
      <c r="A22" t="inlineStr">
        <is>
          <t>Shopping</t>
        </is>
      </c>
      <c r="B22" s="7" t="n">
        <v>80</v>
      </c>
      <c r="C22" s="5">
        <f>IF($A22="","",SUMIFS(Expenses!$D$3:$D$302,Expenses!$C$3:$C$302,$A22,Expenses!$H$3:$H$302,$B$7))</f>
        <v/>
      </c>
      <c r="D22" s="6">
        <f>IF($A22="","",$B22-$C22)</f>
        <v/>
      </c>
      <c r="E22" s="8">
        <f>IF($A22="","",IF($B22=0,"",$C22/$B22))</f>
        <v/>
      </c>
      <c r="F22" s="9">
        <f>IF($A22="","",IF($B22=0,"No budget",IF($C22&gt;$B22+0.01,"Over","On track")))</f>
        <v/>
      </c>
    </row>
    <row r="23">
      <c r="A23" t="inlineStr">
        <is>
          <t>Entertainment</t>
        </is>
      </c>
      <c r="B23" s="7" t="n">
        <v>60</v>
      </c>
      <c r="C23" s="5">
        <f>IF($A23="","",SUMIFS(Expenses!$D$3:$D$302,Expenses!$C$3:$C$302,$A23,Expenses!$H$3:$H$302,$B$7))</f>
        <v/>
      </c>
      <c r="D23" s="6">
        <f>IF($A23="","",$B23-$C23)</f>
        <v/>
      </c>
      <c r="E23" s="8">
        <f>IF($A23="","",IF($B23=0,"",$C23/$B23))</f>
        <v/>
      </c>
      <c r="F23" s="9">
        <f>IF($A23="","",IF($B23=0,"No budget",IF($C23&gt;$B23+0.01,"Over","On track")))</f>
        <v/>
      </c>
    </row>
    <row r="24">
      <c r="A24" t="inlineStr">
        <is>
          <t>Travel</t>
        </is>
      </c>
      <c r="B24" s="7" t="n">
        <v>100</v>
      </c>
      <c r="C24" s="5">
        <f>IF($A24="","",SUMIFS(Expenses!$D$3:$D$302,Expenses!$C$3:$C$302,$A24,Expenses!$H$3:$H$302,$B$7))</f>
        <v/>
      </c>
      <c r="D24" s="6">
        <f>IF($A24="","",$B24-$C24)</f>
        <v/>
      </c>
      <c r="E24" s="8">
        <f>IF($A24="","",IF($B24=0,"",$C24/$B24))</f>
        <v/>
      </c>
      <c r="F24" s="9">
        <f>IF($A24="","",IF($B24=0,"No budget",IF($C24&gt;$B24+0.01,"Over","On track")))</f>
        <v/>
      </c>
    </row>
    <row r="25">
      <c r="A25" t="inlineStr">
        <is>
          <t>Gifts</t>
        </is>
      </c>
      <c r="B25" s="7" t="n">
        <v>30</v>
      </c>
      <c r="C25" s="5">
        <f>IF($A25="","",SUMIFS(Expenses!$D$3:$D$302,Expenses!$C$3:$C$302,$A25,Expenses!$H$3:$H$302,$B$7))</f>
        <v/>
      </c>
      <c r="D25" s="6">
        <f>IF($A25="","",$B25-$C25)</f>
        <v/>
      </c>
      <c r="E25" s="8">
        <f>IF($A25="","",IF($B25=0,"",$C25/$B25))</f>
        <v/>
      </c>
      <c r="F25" s="9">
        <f>IF($A25="","",IF($B25=0,"No budget",IF($C25&gt;$B25+0.01,"Over","On track")))</f>
        <v/>
      </c>
    </row>
    <row r="26">
      <c r="A26" t="inlineStr">
        <is>
          <t>Other</t>
        </is>
      </c>
      <c r="B26" s="7" t="n">
        <v>40</v>
      </c>
      <c r="C26" s="5">
        <f>IF($A26="","",SUMIFS(Expenses!$D$3:$D$302,Expenses!$C$3:$C$302,$A26,Expenses!$H$3:$H$302,$B$7))</f>
        <v/>
      </c>
      <c r="D26" s="6">
        <f>IF($A26="","",$B26-$C26)</f>
        <v/>
      </c>
      <c r="E26" s="8">
        <f>IF($A26="","",IF($B26=0,"",$C26/$B26))</f>
        <v/>
      </c>
      <c r="F26" s="9">
        <f>IF($A26="","",IF($B26=0,"No budget",IF($C26&gt;$B26+0.01,"Over","On track")))</f>
        <v/>
      </c>
    </row>
    <row r="27">
      <c r="A27" s="10" t="inlineStr">
        <is>
          <t>Everything else</t>
        </is>
      </c>
      <c r="C27" s="5">
        <f>$B$11-SUM($C$15:$C$26)</f>
        <v/>
      </c>
      <c r="D27" s="6">
        <f>$B27-$C27</f>
        <v/>
      </c>
      <c r="F27" s="9">
        <f>IF($C27&gt;0.01,"Not in a category","")</f>
        <v/>
      </c>
    </row>
    <row r="28">
      <c r="A28" s="11" t="inlineStr">
        <is>
          <t>Total</t>
        </is>
      </c>
      <c r="B28" s="12">
        <f>SUM($B$15:$B$27)</f>
        <v/>
      </c>
      <c r="C28" s="12">
        <f>$B$11</f>
        <v/>
      </c>
      <c r="D28" s="12">
        <f>$B28-$C28</f>
        <v/>
      </c>
      <c r="E28" s="13">
        <f>IF($B28=0,"",$C28/$B28)</f>
        <v/>
      </c>
      <c r="F28" s="11">
        <f>IF($B28=0,"",IF($C28&gt;$B28+0.01,"Over budget","Under budget"))</f>
        <v/>
      </c>
    </row>
    <row r="30">
      <c r="A30" s="3" t="inlineStr">
        <is>
          <t>Shared expenses</t>
        </is>
      </c>
      <c r="B30" s="3" t="n"/>
    </row>
    <row r="31">
      <c r="A31" t="inlineStr">
        <is>
          <t>Marked Shared? this month</t>
        </is>
      </c>
      <c r="B31" s="5">
        <f>SUMIFS(Expenses!$D$3:$D$302,Expenses!$H$3:$H$302,$B$7,Expenses!$F$3:$F$302,"Yes")</f>
        <v/>
      </c>
    </row>
    <row r="32">
      <c r="A32" s="2" t="inlineStr">
        <is>
          <t>Rent, groceries, subscriptions you split with a partner or roommates. This tracker records them; it cannot work out who owes whom.</t>
        </is>
      </c>
    </row>
    <row r="33">
      <c r="A33" s="2" t="inlineStr">
        <is>
          <t>HippoSplit does: type the expense in the group chat or post a photo of the receipt, and the AI logs it, splits it and keeps the running balance.</t>
        </is>
      </c>
    </row>
    <row r="34">
      <c r="A34" s="14" t="inlineStr">
        <is>
          <t>Try it free: hipposplit.com</t>
        </is>
      </c>
    </row>
  </sheetData>
  <conditionalFormatting sqref="B12">
    <cfRule type="cellIs" priority="1" operator="greaterThan" dxfId="0">
      <formula>0.01</formula>
    </cfRule>
    <cfRule type="cellIs" priority="2" operator="lessThan" dxfId="1">
      <formula>-0.01</formula>
    </cfRule>
  </conditionalFormatting>
  <conditionalFormatting sqref="D15:D28">
    <cfRule type="cellIs" priority="1" operator="greaterThan" dxfId="0">
      <formula>0.01</formula>
    </cfRule>
    <cfRule type="cellIs" priority="2" operator="lessThan" dxfId="1">
      <formula>-0.01</formula>
    </cfRule>
  </conditionalFormatting>
  <dataValidations count="1">
    <dataValidation sqref="B6" showDropDown="0" showInputMessage="0" showErrorMessage="0" allowBlank="1" type="list">
      <formula1>"1,2,3,4,5,6,7,8,9,10,11,12"</formula1>
    </dataValidation>
  </dataValidations>
  <hyperlinks>
    <hyperlink xmlns:r="http://schemas.openxmlformats.org/officeDocument/2006/relationships" ref="A34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0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16" customWidth="1" min="3" max="3"/>
    <col width="11" customWidth="1" min="4" max="4"/>
    <col width="14" customWidth="1" min="5" max="5"/>
    <col width="9" customWidth="1" min="6" max="6"/>
    <col width="26" customWidth="1" min="7" max="7"/>
    <col width="11" customWidth="1" min="8" max="8"/>
  </cols>
  <sheetData>
    <row r="1" ht="18" customHeight="1">
      <c r="A1" s="15" t="inlineStr">
        <is>
          <t>Type each expense in the white cells. The shaded Month column fills itself in.</t>
        </is>
      </c>
      <c r="H1" s="16" t="n"/>
    </row>
    <row r="2">
      <c r="A2" s="3" t="inlineStr">
        <is>
          <t>Date</t>
        </is>
      </c>
      <c r="B2" s="3" t="inlineStr">
        <is>
          <t>Description</t>
        </is>
      </c>
      <c r="C2" s="3" t="inlineStr">
        <is>
          <t>Category</t>
        </is>
      </c>
      <c r="D2" s="3" t="inlineStr">
        <is>
          <t>Amount</t>
        </is>
      </c>
      <c r="E2" s="3" t="inlineStr">
        <is>
          <t>Payment</t>
        </is>
      </c>
      <c r="F2" s="3" t="inlineStr">
        <is>
          <t>Shared?</t>
        </is>
      </c>
      <c r="G2" s="3" t="inlineStr">
        <is>
          <t>Notes / receipt link</t>
        </is>
      </c>
      <c r="H2" s="3" t="inlineStr">
        <is>
          <t>Month</t>
        </is>
      </c>
    </row>
    <row r="3">
      <c r="A3" s="17" t="n">
        <v>46178</v>
      </c>
      <c r="B3" t="inlineStr">
        <is>
          <t>June rent</t>
        </is>
      </c>
      <c r="C3" t="inlineStr">
        <is>
          <t>Rent &amp; housing</t>
        </is>
      </c>
      <c r="D3" s="7" t="n">
        <v>900</v>
      </c>
      <c r="E3" t="inlineStr">
        <is>
          <t>Bank transfer</t>
        </is>
      </c>
      <c r="F3" t="inlineStr">
        <is>
          <t>No</t>
        </is>
      </c>
      <c r="H3" s="4">
        <f>IF($A3="","",YEAR($A3)*100+MONTH($A3))</f>
        <v/>
      </c>
    </row>
    <row r="4">
      <c r="A4" s="17" t="n">
        <v>46185</v>
      </c>
      <c r="B4" t="inlineStr">
        <is>
          <t>Groceries run</t>
        </is>
      </c>
      <c r="C4" t="inlineStr">
        <is>
          <t>Groceries</t>
        </is>
      </c>
      <c r="D4" s="7" t="n">
        <v>84.3</v>
      </c>
      <c r="E4" t="inlineStr">
        <is>
          <t>Card</t>
        </is>
      </c>
      <c r="F4" t="inlineStr">
        <is>
          <t>No</t>
        </is>
      </c>
      <c r="H4" s="4">
        <f>IF($A4="","",YEAR($A4)*100+MONTH($A4))</f>
        <v/>
      </c>
    </row>
    <row r="5">
      <c r="A5" s="17" t="n">
        <v>46204</v>
      </c>
      <c r="B5" t="inlineStr">
        <is>
          <t>July rent</t>
        </is>
      </c>
      <c r="C5" t="inlineStr">
        <is>
          <t>Rent &amp; housing</t>
        </is>
      </c>
      <c r="D5" s="7" t="n">
        <v>900</v>
      </c>
      <c r="E5" t="inlineStr">
        <is>
          <t>Bank transfer</t>
        </is>
      </c>
      <c r="F5" t="inlineStr">
        <is>
          <t>Yes</t>
        </is>
      </c>
      <c r="H5" s="4">
        <f>IF($A5="","",YEAR($A5)*100+MONTH($A5))</f>
        <v/>
      </c>
    </row>
    <row r="6">
      <c r="A6" s="17" t="n">
        <v>46205</v>
      </c>
      <c r="B6" t="inlineStr">
        <is>
          <t>Electricity bill</t>
        </is>
      </c>
      <c r="C6" t="inlineStr">
        <is>
          <t>Utilities</t>
        </is>
      </c>
      <c r="D6" s="7" t="n">
        <v>62.4</v>
      </c>
      <c r="E6" t="inlineStr">
        <is>
          <t>Bank transfer</t>
        </is>
      </c>
      <c r="F6" t="inlineStr">
        <is>
          <t>Yes</t>
        </is>
      </c>
      <c r="H6" s="4">
        <f>IF($A6="","",YEAR($A6)*100+MONTH($A6))</f>
        <v/>
      </c>
    </row>
    <row r="7">
      <c r="A7" s="17" t="n">
        <v>46206</v>
      </c>
      <c r="B7" t="inlineStr">
        <is>
          <t>Supermarket</t>
        </is>
      </c>
      <c r="C7" t="inlineStr">
        <is>
          <t>Groceries</t>
        </is>
      </c>
      <c r="D7" s="7" t="n">
        <v>76.84999999999999</v>
      </c>
      <c r="E7" t="inlineStr">
        <is>
          <t>Card</t>
        </is>
      </c>
      <c r="F7" t="inlineStr">
        <is>
          <t>Yes</t>
        </is>
      </c>
      <c r="H7" s="4">
        <f>IF($A7="","",YEAR($A7)*100+MONTH($A7))</f>
        <v/>
      </c>
    </row>
    <row r="8">
      <c r="A8" s="17" t="n">
        <v>46208</v>
      </c>
      <c r="B8" t="inlineStr">
        <is>
          <t>Internet</t>
        </is>
      </c>
      <c r="C8" t="inlineStr">
        <is>
          <t>Utilities</t>
        </is>
      </c>
      <c r="D8" s="7" t="n">
        <v>35</v>
      </c>
      <c r="E8" t="inlineStr">
        <is>
          <t>Bank transfer</t>
        </is>
      </c>
      <c r="F8" t="inlineStr">
        <is>
          <t>Yes</t>
        </is>
      </c>
      <c r="H8" s="4">
        <f>IF($A8="","",YEAR($A8)*100+MONTH($A8))</f>
        <v/>
      </c>
    </row>
    <row r="9">
      <c r="A9" s="17" t="n">
        <v>46209</v>
      </c>
      <c r="B9" t="inlineStr">
        <is>
          <t>Lunch with coworkers</t>
        </is>
      </c>
      <c r="C9" t="inlineStr">
        <is>
          <t>Eating out</t>
        </is>
      </c>
      <c r="D9" s="7" t="n">
        <v>14.2</v>
      </c>
      <c r="E9" t="inlineStr">
        <is>
          <t>Card</t>
        </is>
      </c>
      <c r="F9" t="inlineStr">
        <is>
          <t>No</t>
        </is>
      </c>
      <c r="H9" s="4">
        <f>IF($A9="","",YEAR($A9)*100+MONTH($A9))</f>
        <v/>
      </c>
    </row>
    <row r="10">
      <c r="A10" s="17" t="n">
        <v>46211</v>
      </c>
      <c r="B10" t="inlineStr">
        <is>
          <t>Monthly metro pass</t>
        </is>
      </c>
      <c r="C10" t="inlineStr">
        <is>
          <t>Transport</t>
        </is>
      </c>
      <c r="D10" s="7" t="n">
        <v>49</v>
      </c>
      <c r="E10" t="inlineStr">
        <is>
          <t>Card</t>
        </is>
      </c>
      <c r="F10" t="inlineStr">
        <is>
          <t>No</t>
        </is>
      </c>
      <c r="H10" s="4">
        <f>IF($A10="","",YEAR($A10)*100+MONTH($A10))</f>
        <v/>
      </c>
    </row>
    <row r="11">
      <c r="A11" s="17" t="n">
        <v>46212</v>
      </c>
      <c r="B11" t="inlineStr">
        <is>
          <t>Streaming subscriptions</t>
        </is>
      </c>
      <c r="C11" t="inlineStr">
        <is>
          <t>Subscriptions</t>
        </is>
      </c>
      <c r="D11" s="7" t="n">
        <v>21.98</v>
      </c>
      <c r="E11" t="inlineStr">
        <is>
          <t>Card</t>
        </is>
      </c>
      <c r="F11" t="inlineStr">
        <is>
          <t>Yes</t>
        </is>
      </c>
      <c r="H11" s="4">
        <f>IF($A11="","",YEAR($A11)*100+MONTH($A11))</f>
        <v/>
      </c>
    </row>
    <row r="12">
      <c r="A12" s="17" t="n">
        <v>46215</v>
      </c>
      <c r="B12" t="inlineStr">
        <is>
          <t>Pharmacy</t>
        </is>
      </c>
      <c r="C12" t="inlineStr">
        <is>
          <t>Health</t>
        </is>
      </c>
      <c r="D12" s="7" t="n">
        <v>18.6</v>
      </c>
      <c r="E12" t="inlineStr">
        <is>
          <t>Card</t>
        </is>
      </c>
      <c r="F12" t="inlineStr">
        <is>
          <t>No</t>
        </is>
      </c>
      <c r="H12" s="4">
        <f>IF($A12="","",YEAR($A12)*100+MONTH($A12))</f>
        <v/>
      </c>
    </row>
    <row r="13">
      <c r="A13" s="17" t="n">
        <v>46216</v>
      </c>
      <c r="B13" t="inlineStr">
        <is>
          <t>Groceries</t>
        </is>
      </c>
      <c r="C13" t="inlineStr">
        <is>
          <t>Groceries</t>
        </is>
      </c>
      <c r="D13" s="7" t="n">
        <v>92.15000000000001</v>
      </c>
      <c r="E13" t="inlineStr">
        <is>
          <t>Card</t>
        </is>
      </c>
      <c r="F13" t="inlineStr">
        <is>
          <t>Yes</t>
        </is>
      </c>
      <c r="H13" s="4">
        <f>IF($A13="","",YEAR($A13)*100+MONTH($A13))</f>
        <v/>
      </c>
    </row>
    <row r="14">
      <c r="A14" s="17" t="n">
        <v>46218</v>
      </c>
      <c r="B14" t="inlineStr">
        <is>
          <t>Birthday gift for Dad</t>
        </is>
      </c>
      <c r="C14" t="inlineStr">
        <is>
          <t>Gifts</t>
        </is>
      </c>
      <c r="D14" s="7" t="n">
        <v>35</v>
      </c>
      <c r="E14" t="inlineStr">
        <is>
          <t>Card</t>
        </is>
      </c>
      <c r="F14" t="inlineStr">
        <is>
          <t>No</t>
        </is>
      </c>
      <c r="H14" s="4">
        <f>IF($A14="","",YEAR($A14)*100+MONTH($A14))</f>
        <v/>
      </c>
    </row>
    <row r="15">
      <c r="A15" s="17" t="n">
        <v>46222</v>
      </c>
      <c r="B15" t="inlineStr">
        <is>
          <t>Cinema night</t>
        </is>
      </c>
      <c r="C15" t="inlineStr">
        <is>
          <t>Entertainment</t>
        </is>
      </c>
      <c r="D15" s="7" t="n">
        <v>24</v>
      </c>
      <c r="E15" t="inlineStr">
        <is>
          <t>Card</t>
        </is>
      </c>
      <c r="F15" t="inlineStr">
        <is>
          <t>No</t>
        </is>
      </c>
      <c r="H15" s="4">
        <f>IF($A15="","",YEAR($A15)*100+MONTH($A15))</f>
        <v/>
      </c>
    </row>
    <row r="16">
      <c r="A16" s="17" t="n">
        <v>46225</v>
      </c>
      <c r="B16" t="inlineStr">
        <is>
          <t>New running shoes</t>
        </is>
      </c>
      <c r="C16" t="inlineStr">
        <is>
          <t>Shopping</t>
        </is>
      </c>
      <c r="D16" s="7" t="n">
        <v>89.98999999999999</v>
      </c>
      <c r="E16" t="inlineStr">
        <is>
          <t>Card</t>
        </is>
      </c>
      <c r="F16" t="inlineStr">
        <is>
          <t>No</t>
        </is>
      </c>
      <c r="H16" s="4">
        <f>IF($A16="","",YEAR($A16)*100+MONTH($A16))</f>
        <v/>
      </c>
    </row>
    <row r="17">
      <c r="A17" s="17" t="n">
        <v>46229</v>
      </c>
      <c r="B17" t="inlineStr">
        <is>
          <t>Weekend trip fuel</t>
        </is>
      </c>
      <c r="C17" t="inlineStr">
        <is>
          <t>Travel</t>
        </is>
      </c>
      <c r="D17" s="7" t="n">
        <v>41.3</v>
      </c>
      <c r="E17" t="inlineStr">
        <is>
          <t>Card</t>
        </is>
      </c>
      <c r="F17" t="inlineStr">
        <is>
          <t>Yes</t>
        </is>
      </c>
      <c r="H17" s="4">
        <f>IF($A17="","",YEAR($A17)*100+MONTH($A17))</f>
        <v/>
      </c>
    </row>
    <row r="18">
      <c r="A18" s="17" t="n">
        <v>46231</v>
      </c>
      <c r="B18" t="inlineStr">
        <is>
          <t>Groceries</t>
        </is>
      </c>
      <c r="C18" t="inlineStr">
        <is>
          <t>Groceries</t>
        </is>
      </c>
      <c r="D18" s="7" t="n">
        <v>68.75</v>
      </c>
      <c r="E18" t="inlineStr">
        <is>
          <t>Card</t>
        </is>
      </c>
      <c r="F18" t="inlineStr">
        <is>
          <t>Yes</t>
        </is>
      </c>
      <c r="H18" s="4">
        <f>IF($A18="","",YEAR($A18)*100+MONTH($A18))</f>
        <v/>
      </c>
    </row>
    <row r="19">
      <c r="A19" s="17" t="n"/>
      <c r="D19" s="7" t="n"/>
      <c r="H19" s="4">
        <f>IF($A19="","",YEAR($A19)*100+MONTH($A19))</f>
        <v/>
      </c>
    </row>
    <row r="20">
      <c r="A20" s="17" t="n"/>
      <c r="D20" s="7" t="n"/>
      <c r="H20" s="4">
        <f>IF($A20="","",YEAR($A20)*100+MONTH($A20))</f>
        <v/>
      </c>
    </row>
    <row r="21">
      <c r="A21" s="17" t="n"/>
      <c r="D21" s="7" t="n"/>
      <c r="H21" s="4">
        <f>IF($A21="","",YEAR($A21)*100+MONTH($A21))</f>
        <v/>
      </c>
    </row>
    <row r="22">
      <c r="A22" s="17" t="n"/>
      <c r="D22" s="7" t="n"/>
      <c r="H22" s="4">
        <f>IF($A22="","",YEAR($A22)*100+MONTH($A22))</f>
        <v/>
      </c>
    </row>
    <row r="23">
      <c r="A23" s="17" t="n"/>
      <c r="D23" s="7" t="n"/>
      <c r="H23" s="4">
        <f>IF($A23="","",YEAR($A23)*100+MONTH($A23))</f>
        <v/>
      </c>
    </row>
    <row r="24">
      <c r="A24" s="17" t="n"/>
      <c r="D24" s="7" t="n"/>
      <c r="H24" s="4">
        <f>IF($A24="","",YEAR($A24)*100+MONTH($A24))</f>
        <v/>
      </c>
    </row>
    <row r="25">
      <c r="A25" s="17" t="n"/>
      <c r="D25" s="7" t="n"/>
      <c r="H25" s="4">
        <f>IF($A25="","",YEAR($A25)*100+MONTH($A25))</f>
        <v/>
      </c>
    </row>
    <row r="26">
      <c r="A26" s="17" t="n"/>
      <c r="D26" s="7" t="n"/>
      <c r="H26" s="4">
        <f>IF($A26="","",YEAR($A26)*100+MONTH($A26))</f>
        <v/>
      </c>
    </row>
    <row r="27">
      <c r="A27" s="17" t="n"/>
      <c r="D27" s="7" t="n"/>
      <c r="H27" s="4">
        <f>IF($A27="","",YEAR($A27)*100+MONTH($A27))</f>
        <v/>
      </c>
    </row>
    <row r="28">
      <c r="A28" s="17" t="n"/>
      <c r="D28" s="7" t="n"/>
      <c r="H28" s="4">
        <f>IF($A28="","",YEAR($A28)*100+MONTH($A28))</f>
        <v/>
      </c>
    </row>
    <row r="29">
      <c r="A29" s="17" t="n"/>
      <c r="D29" s="7" t="n"/>
      <c r="H29" s="4">
        <f>IF($A29="","",YEAR($A29)*100+MONTH($A29))</f>
        <v/>
      </c>
    </row>
    <row r="30">
      <c r="A30" s="17" t="n"/>
      <c r="D30" s="7" t="n"/>
      <c r="H30" s="4">
        <f>IF($A30="","",YEAR($A30)*100+MONTH($A30))</f>
        <v/>
      </c>
    </row>
    <row r="31">
      <c r="A31" s="17" t="n"/>
      <c r="D31" s="7" t="n"/>
      <c r="H31" s="4">
        <f>IF($A31="","",YEAR($A31)*100+MONTH($A31))</f>
        <v/>
      </c>
    </row>
    <row r="32">
      <c r="A32" s="17" t="n"/>
      <c r="D32" s="7" t="n"/>
      <c r="H32" s="4">
        <f>IF($A32="","",YEAR($A32)*100+MONTH($A32))</f>
        <v/>
      </c>
    </row>
    <row r="33">
      <c r="A33" s="17" t="n"/>
      <c r="D33" s="7" t="n"/>
      <c r="H33" s="4">
        <f>IF($A33="","",YEAR($A33)*100+MONTH($A33))</f>
        <v/>
      </c>
    </row>
    <row r="34">
      <c r="A34" s="17" t="n"/>
      <c r="D34" s="7" t="n"/>
      <c r="H34" s="4">
        <f>IF($A34="","",YEAR($A34)*100+MONTH($A34))</f>
        <v/>
      </c>
    </row>
    <row r="35">
      <c r="A35" s="17" t="n"/>
      <c r="D35" s="7" t="n"/>
      <c r="H35" s="4">
        <f>IF($A35="","",YEAR($A35)*100+MONTH($A35))</f>
        <v/>
      </c>
    </row>
    <row r="36">
      <c r="A36" s="17" t="n"/>
      <c r="D36" s="7" t="n"/>
      <c r="H36" s="4">
        <f>IF($A36="","",YEAR($A36)*100+MONTH($A36))</f>
        <v/>
      </c>
    </row>
    <row r="37">
      <c r="A37" s="17" t="n"/>
      <c r="D37" s="7" t="n"/>
      <c r="H37" s="4">
        <f>IF($A37="","",YEAR($A37)*100+MONTH($A37))</f>
        <v/>
      </c>
    </row>
    <row r="38">
      <c r="A38" s="17" t="n"/>
      <c r="D38" s="7" t="n"/>
      <c r="H38" s="4">
        <f>IF($A38="","",YEAR($A38)*100+MONTH($A38))</f>
        <v/>
      </c>
    </row>
    <row r="39">
      <c r="A39" s="17" t="n"/>
      <c r="D39" s="7" t="n"/>
      <c r="H39" s="4">
        <f>IF($A39="","",YEAR($A39)*100+MONTH($A39))</f>
        <v/>
      </c>
    </row>
    <row r="40">
      <c r="A40" s="17" t="n"/>
      <c r="D40" s="7" t="n"/>
      <c r="H40" s="4">
        <f>IF($A40="","",YEAR($A40)*100+MONTH($A40))</f>
        <v/>
      </c>
    </row>
    <row r="41">
      <c r="A41" s="17" t="n"/>
      <c r="D41" s="7" t="n"/>
      <c r="H41" s="4">
        <f>IF($A41="","",YEAR($A41)*100+MONTH($A41))</f>
        <v/>
      </c>
    </row>
    <row r="42">
      <c r="A42" s="17" t="n"/>
      <c r="D42" s="7" t="n"/>
      <c r="H42" s="4">
        <f>IF($A42="","",YEAR($A42)*100+MONTH($A42))</f>
        <v/>
      </c>
    </row>
    <row r="43">
      <c r="A43" s="17" t="n"/>
      <c r="D43" s="7" t="n"/>
      <c r="H43" s="4">
        <f>IF($A43="","",YEAR($A43)*100+MONTH($A43))</f>
        <v/>
      </c>
    </row>
    <row r="44">
      <c r="A44" s="17" t="n"/>
      <c r="D44" s="7" t="n"/>
      <c r="H44" s="4">
        <f>IF($A44="","",YEAR($A44)*100+MONTH($A44))</f>
        <v/>
      </c>
    </row>
    <row r="45">
      <c r="A45" s="17" t="n"/>
      <c r="D45" s="7" t="n"/>
      <c r="H45" s="4">
        <f>IF($A45="","",YEAR($A45)*100+MONTH($A45))</f>
        <v/>
      </c>
    </row>
    <row r="46">
      <c r="A46" s="17" t="n"/>
      <c r="D46" s="7" t="n"/>
      <c r="H46" s="4">
        <f>IF($A46="","",YEAR($A46)*100+MONTH($A46))</f>
        <v/>
      </c>
    </row>
    <row r="47">
      <c r="A47" s="17" t="n"/>
      <c r="D47" s="7" t="n"/>
      <c r="H47" s="4">
        <f>IF($A47="","",YEAR($A47)*100+MONTH($A47))</f>
        <v/>
      </c>
    </row>
    <row r="48">
      <c r="A48" s="17" t="n"/>
      <c r="D48" s="7" t="n"/>
      <c r="H48" s="4">
        <f>IF($A48="","",YEAR($A48)*100+MONTH($A48))</f>
        <v/>
      </c>
    </row>
    <row r="49">
      <c r="A49" s="17" t="n"/>
      <c r="D49" s="7" t="n"/>
      <c r="H49" s="4">
        <f>IF($A49="","",YEAR($A49)*100+MONTH($A49))</f>
        <v/>
      </c>
    </row>
    <row r="50">
      <c r="A50" s="17" t="n"/>
      <c r="D50" s="7" t="n"/>
      <c r="H50" s="4">
        <f>IF($A50="","",YEAR($A50)*100+MONTH($A50))</f>
        <v/>
      </c>
    </row>
    <row r="51">
      <c r="A51" s="17" t="n"/>
      <c r="D51" s="7" t="n"/>
      <c r="H51" s="4">
        <f>IF($A51="","",YEAR($A51)*100+MONTH($A51))</f>
        <v/>
      </c>
    </row>
    <row r="52">
      <c r="A52" s="17" t="n"/>
      <c r="D52" s="7" t="n"/>
      <c r="H52" s="4">
        <f>IF($A52="","",YEAR($A52)*100+MONTH($A52))</f>
        <v/>
      </c>
    </row>
    <row r="53">
      <c r="A53" s="17" t="n"/>
      <c r="D53" s="7" t="n"/>
      <c r="H53" s="4">
        <f>IF($A53="","",YEAR($A53)*100+MONTH($A53))</f>
        <v/>
      </c>
    </row>
    <row r="54">
      <c r="A54" s="17" t="n"/>
      <c r="D54" s="7" t="n"/>
      <c r="H54" s="4">
        <f>IF($A54="","",YEAR($A54)*100+MONTH($A54))</f>
        <v/>
      </c>
    </row>
    <row r="55">
      <c r="A55" s="17" t="n"/>
      <c r="D55" s="7" t="n"/>
      <c r="H55" s="4">
        <f>IF($A55="","",YEAR($A55)*100+MONTH($A55))</f>
        <v/>
      </c>
    </row>
    <row r="56">
      <c r="A56" s="17" t="n"/>
      <c r="D56" s="7" t="n"/>
      <c r="H56" s="4">
        <f>IF($A56="","",YEAR($A56)*100+MONTH($A56))</f>
        <v/>
      </c>
    </row>
    <row r="57">
      <c r="A57" s="17" t="n"/>
      <c r="D57" s="7" t="n"/>
      <c r="H57" s="4">
        <f>IF($A57="","",YEAR($A57)*100+MONTH($A57))</f>
        <v/>
      </c>
    </row>
    <row r="58">
      <c r="A58" s="17" t="n"/>
      <c r="D58" s="7" t="n"/>
      <c r="H58" s="4">
        <f>IF($A58="","",YEAR($A58)*100+MONTH($A58))</f>
        <v/>
      </c>
    </row>
    <row r="59">
      <c r="A59" s="17" t="n"/>
      <c r="D59" s="7" t="n"/>
      <c r="H59" s="4">
        <f>IF($A59="","",YEAR($A59)*100+MONTH($A59))</f>
        <v/>
      </c>
    </row>
    <row r="60">
      <c r="A60" s="17" t="n"/>
      <c r="D60" s="7" t="n"/>
      <c r="H60" s="4">
        <f>IF($A60="","",YEAR($A60)*100+MONTH($A60))</f>
        <v/>
      </c>
    </row>
    <row r="61">
      <c r="A61" s="17" t="n"/>
      <c r="D61" s="7" t="n"/>
      <c r="H61" s="4">
        <f>IF($A61="","",YEAR($A61)*100+MONTH($A61))</f>
        <v/>
      </c>
    </row>
    <row r="62">
      <c r="A62" s="17" t="n"/>
      <c r="D62" s="7" t="n"/>
      <c r="H62" s="4">
        <f>IF($A62="","",YEAR($A62)*100+MONTH($A62))</f>
        <v/>
      </c>
    </row>
    <row r="63">
      <c r="A63" s="17" t="n"/>
      <c r="D63" s="7" t="n"/>
      <c r="H63" s="4">
        <f>IF($A63="","",YEAR($A63)*100+MONTH($A63))</f>
        <v/>
      </c>
    </row>
    <row r="64">
      <c r="A64" s="17" t="n"/>
      <c r="D64" s="7" t="n"/>
      <c r="H64" s="4">
        <f>IF($A64="","",YEAR($A64)*100+MONTH($A64))</f>
        <v/>
      </c>
    </row>
    <row r="65">
      <c r="A65" s="17" t="n"/>
      <c r="D65" s="7" t="n"/>
      <c r="H65" s="4">
        <f>IF($A65="","",YEAR($A65)*100+MONTH($A65))</f>
        <v/>
      </c>
    </row>
    <row r="66">
      <c r="A66" s="17" t="n"/>
      <c r="D66" s="7" t="n"/>
      <c r="H66" s="4">
        <f>IF($A66="","",YEAR($A66)*100+MONTH($A66))</f>
        <v/>
      </c>
    </row>
    <row r="67">
      <c r="A67" s="17" t="n"/>
      <c r="D67" s="7" t="n"/>
      <c r="H67" s="4">
        <f>IF($A67="","",YEAR($A67)*100+MONTH($A67))</f>
        <v/>
      </c>
    </row>
    <row r="68">
      <c r="A68" s="17" t="n"/>
      <c r="D68" s="7" t="n"/>
      <c r="H68" s="4">
        <f>IF($A68="","",YEAR($A68)*100+MONTH($A68))</f>
        <v/>
      </c>
    </row>
    <row r="69">
      <c r="A69" s="17" t="n"/>
      <c r="D69" s="7" t="n"/>
      <c r="H69" s="4">
        <f>IF($A69="","",YEAR($A69)*100+MONTH($A69))</f>
        <v/>
      </c>
    </row>
    <row r="70">
      <c r="A70" s="17" t="n"/>
      <c r="D70" s="7" t="n"/>
      <c r="H70" s="4">
        <f>IF($A70="","",YEAR($A70)*100+MONTH($A70))</f>
        <v/>
      </c>
    </row>
    <row r="71">
      <c r="A71" s="17" t="n"/>
      <c r="D71" s="7" t="n"/>
      <c r="H71" s="4">
        <f>IF($A71="","",YEAR($A71)*100+MONTH($A71))</f>
        <v/>
      </c>
    </row>
    <row r="72">
      <c r="A72" s="17" t="n"/>
      <c r="D72" s="7" t="n"/>
      <c r="H72" s="4">
        <f>IF($A72="","",YEAR($A72)*100+MONTH($A72))</f>
        <v/>
      </c>
    </row>
    <row r="73">
      <c r="A73" s="17" t="n"/>
      <c r="D73" s="7" t="n"/>
      <c r="H73" s="4">
        <f>IF($A73="","",YEAR($A73)*100+MONTH($A73))</f>
        <v/>
      </c>
    </row>
    <row r="74">
      <c r="A74" s="17" t="n"/>
      <c r="D74" s="7" t="n"/>
      <c r="H74" s="4">
        <f>IF($A74="","",YEAR($A74)*100+MONTH($A74))</f>
        <v/>
      </c>
    </row>
    <row r="75">
      <c r="A75" s="17" t="n"/>
      <c r="D75" s="7" t="n"/>
      <c r="H75" s="4">
        <f>IF($A75="","",YEAR($A75)*100+MONTH($A75))</f>
        <v/>
      </c>
    </row>
    <row r="76">
      <c r="A76" s="17" t="n"/>
      <c r="D76" s="7" t="n"/>
      <c r="H76" s="4">
        <f>IF($A76="","",YEAR($A76)*100+MONTH($A76))</f>
        <v/>
      </c>
    </row>
    <row r="77">
      <c r="A77" s="17" t="n"/>
      <c r="D77" s="7" t="n"/>
      <c r="H77" s="4">
        <f>IF($A77="","",YEAR($A77)*100+MONTH($A77))</f>
        <v/>
      </c>
    </row>
    <row r="78">
      <c r="A78" s="17" t="n"/>
      <c r="D78" s="7" t="n"/>
      <c r="H78" s="4">
        <f>IF($A78="","",YEAR($A78)*100+MONTH($A78))</f>
        <v/>
      </c>
    </row>
    <row r="79">
      <c r="A79" s="17" t="n"/>
      <c r="D79" s="7" t="n"/>
      <c r="H79" s="4">
        <f>IF($A79="","",YEAR($A79)*100+MONTH($A79))</f>
        <v/>
      </c>
    </row>
    <row r="80">
      <c r="A80" s="17" t="n"/>
      <c r="D80" s="7" t="n"/>
      <c r="H80" s="4">
        <f>IF($A80="","",YEAR($A80)*100+MONTH($A80))</f>
        <v/>
      </c>
    </row>
    <row r="81">
      <c r="A81" s="17" t="n"/>
      <c r="D81" s="7" t="n"/>
      <c r="H81" s="4">
        <f>IF($A81="","",YEAR($A81)*100+MONTH($A81))</f>
        <v/>
      </c>
    </row>
    <row r="82">
      <c r="A82" s="17" t="n"/>
      <c r="D82" s="7" t="n"/>
      <c r="H82" s="4">
        <f>IF($A82="","",YEAR($A82)*100+MONTH($A82))</f>
        <v/>
      </c>
    </row>
    <row r="83">
      <c r="A83" s="17" t="n"/>
      <c r="D83" s="7" t="n"/>
      <c r="H83" s="4">
        <f>IF($A83="","",YEAR($A83)*100+MONTH($A83))</f>
        <v/>
      </c>
    </row>
    <row r="84">
      <c r="A84" s="17" t="n"/>
      <c r="D84" s="7" t="n"/>
      <c r="H84" s="4">
        <f>IF($A84="","",YEAR($A84)*100+MONTH($A84))</f>
        <v/>
      </c>
    </row>
    <row r="85">
      <c r="A85" s="17" t="n"/>
      <c r="D85" s="7" t="n"/>
      <c r="H85" s="4">
        <f>IF($A85="","",YEAR($A85)*100+MONTH($A85))</f>
        <v/>
      </c>
    </row>
    <row r="86">
      <c r="A86" s="17" t="n"/>
      <c r="D86" s="7" t="n"/>
      <c r="H86" s="4">
        <f>IF($A86="","",YEAR($A86)*100+MONTH($A86))</f>
        <v/>
      </c>
    </row>
    <row r="87">
      <c r="A87" s="17" t="n"/>
      <c r="D87" s="7" t="n"/>
      <c r="H87" s="4">
        <f>IF($A87="","",YEAR($A87)*100+MONTH($A87))</f>
        <v/>
      </c>
    </row>
    <row r="88">
      <c r="A88" s="17" t="n"/>
      <c r="D88" s="7" t="n"/>
      <c r="H88" s="4">
        <f>IF($A88="","",YEAR($A88)*100+MONTH($A88))</f>
        <v/>
      </c>
    </row>
    <row r="89">
      <c r="A89" s="17" t="n"/>
      <c r="D89" s="7" t="n"/>
      <c r="H89" s="4">
        <f>IF($A89="","",YEAR($A89)*100+MONTH($A89))</f>
        <v/>
      </c>
    </row>
    <row r="90">
      <c r="A90" s="17" t="n"/>
      <c r="D90" s="7" t="n"/>
      <c r="H90" s="4">
        <f>IF($A90="","",YEAR($A90)*100+MONTH($A90))</f>
        <v/>
      </c>
    </row>
    <row r="91">
      <c r="A91" s="17" t="n"/>
      <c r="D91" s="7" t="n"/>
      <c r="H91" s="4">
        <f>IF($A91="","",YEAR($A91)*100+MONTH($A91))</f>
        <v/>
      </c>
    </row>
    <row r="92">
      <c r="A92" s="17" t="n"/>
      <c r="D92" s="7" t="n"/>
      <c r="H92" s="4">
        <f>IF($A92="","",YEAR($A92)*100+MONTH($A92))</f>
        <v/>
      </c>
    </row>
    <row r="93">
      <c r="A93" s="17" t="n"/>
      <c r="D93" s="7" t="n"/>
      <c r="H93" s="4">
        <f>IF($A93="","",YEAR($A93)*100+MONTH($A93))</f>
        <v/>
      </c>
    </row>
    <row r="94">
      <c r="A94" s="17" t="n"/>
      <c r="D94" s="7" t="n"/>
      <c r="H94" s="4">
        <f>IF($A94="","",YEAR($A94)*100+MONTH($A94))</f>
        <v/>
      </c>
    </row>
    <row r="95">
      <c r="A95" s="17" t="n"/>
      <c r="D95" s="7" t="n"/>
      <c r="H95" s="4">
        <f>IF($A95="","",YEAR($A95)*100+MONTH($A95))</f>
        <v/>
      </c>
    </row>
    <row r="96">
      <c r="A96" s="17" t="n"/>
      <c r="D96" s="7" t="n"/>
      <c r="H96" s="4">
        <f>IF($A96="","",YEAR($A96)*100+MONTH($A96))</f>
        <v/>
      </c>
    </row>
    <row r="97">
      <c r="A97" s="17" t="n"/>
      <c r="D97" s="7" t="n"/>
      <c r="H97" s="4">
        <f>IF($A97="","",YEAR($A97)*100+MONTH($A97))</f>
        <v/>
      </c>
    </row>
    <row r="98">
      <c r="A98" s="17" t="n"/>
      <c r="D98" s="7" t="n"/>
      <c r="H98" s="4">
        <f>IF($A98="","",YEAR($A98)*100+MONTH($A98))</f>
        <v/>
      </c>
    </row>
    <row r="99">
      <c r="A99" s="17" t="n"/>
      <c r="D99" s="7" t="n"/>
      <c r="H99" s="4">
        <f>IF($A99="","",YEAR($A99)*100+MONTH($A99))</f>
        <v/>
      </c>
    </row>
    <row r="100">
      <c r="A100" s="17" t="n"/>
      <c r="D100" s="7" t="n"/>
      <c r="H100" s="4">
        <f>IF($A100="","",YEAR($A100)*100+MONTH($A100))</f>
        <v/>
      </c>
    </row>
    <row r="101">
      <c r="A101" s="17" t="n"/>
      <c r="D101" s="7" t="n"/>
      <c r="H101" s="4">
        <f>IF($A101="","",YEAR($A101)*100+MONTH($A101))</f>
        <v/>
      </c>
    </row>
    <row r="102">
      <c r="A102" s="17" t="n"/>
      <c r="D102" s="7" t="n"/>
      <c r="H102" s="4">
        <f>IF($A102="","",YEAR($A102)*100+MONTH($A102))</f>
        <v/>
      </c>
    </row>
    <row r="103">
      <c r="A103" s="17" t="n"/>
      <c r="D103" s="7" t="n"/>
      <c r="H103" s="4">
        <f>IF($A103="","",YEAR($A103)*100+MONTH($A103))</f>
        <v/>
      </c>
    </row>
    <row r="104">
      <c r="A104" s="17" t="n"/>
      <c r="D104" s="7" t="n"/>
      <c r="H104" s="4">
        <f>IF($A104="","",YEAR($A104)*100+MONTH($A104))</f>
        <v/>
      </c>
    </row>
    <row r="105">
      <c r="A105" s="17" t="n"/>
      <c r="D105" s="7" t="n"/>
      <c r="H105" s="4">
        <f>IF($A105="","",YEAR($A105)*100+MONTH($A105))</f>
        <v/>
      </c>
    </row>
    <row r="106">
      <c r="A106" s="17" t="n"/>
      <c r="D106" s="7" t="n"/>
      <c r="H106" s="4">
        <f>IF($A106="","",YEAR($A106)*100+MONTH($A106))</f>
        <v/>
      </c>
    </row>
    <row r="107">
      <c r="A107" s="17" t="n"/>
      <c r="D107" s="7" t="n"/>
      <c r="H107" s="4">
        <f>IF($A107="","",YEAR($A107)*100+MONTH($A107))</f>
        <v/>
      </c>
    </row>
    <row r="108">
      <c r="A108" s="17" t="n"/>
      <c r="D108" s="7" t="n"/>
      <c r="H108" s="4">
        <f>IF($A108="","",YEAR($A108)*100+MONTH($A108))</f>
        <v/>
      </c>
    </row>
    <row r="109">
      <c r="A109" s="17" t="n"/>
      <c r="D109" s="7" t="n"/>
      <c r="H109" s="4">
        <f>IF($A109="","",YEAR($A109)*100+MONTH($A109))</f>
        <v/>
      </c>
    </row>
    <row r="110">
      <c r="A110" s="17" t="n"/>
      <c r="D110" s="7" t="n"/>
      <c r="H110" s="4">
        <f>IF($A110="","",YEAR($A110)*100+MONTH($A110))</f>
        <v/>
      </c>
    </row>
    <row r="111">
      <c r="A111" s="17" t="n"/>
      <c r="D111" s="7" t="n"/>
      <c r="H111" s="4">
        <f>IF($A111="","",YEAR($A111)*100+MONTH($A111))</f>
        <v/>
      </c>
    </row>
    <row r="112">
      <c r="A112" s="17" t="n"/>
      <c r="D112" s="7" t="n"/>
      <c r="H112" s="4">
        <f>IF($A112="","",YEAR($A112)*100+MONTH($A112))</f>
        <v/>
      </c>
    </row>
    <row r="113">
      <c r="A113" s="17" t="n"/>
      <c r="D113" s="7" t="n"/>
      <c r="H113" s="4">
        <f>IF($A113="","",YEAR($A113)*100+MONTH($A113))</f>
        <v/>
      </c>
    </row>
    <row r="114">
      <c r="A114" s="17" t="n"/>
      <c r="D114" s="7" t="n"/>
      <c r="H114" s="4">
        <f>IF($A114="","",YEAR($A114)*100+MONTH($A114))</f>
        <v/>
      </c>
    </row>
    <row r="115">
      <c r="A115" s="17" t="n"/>
      <c r="D115" s="7" t="n"/>
      <c r="H115" s="4">
        <f>IF($A115="","",YEAR($A115)*100+MONTH($A115))</f>
        <v/>
      </c>
    </row>
    <row r="116">
      <c r="A116" s="17" t="n"/>
      <c r="D116" s="7" t="n"/>
      <c r="H116" s="4">
        <f>IF($A116="","",YEAR($A116)*100+MONTH($A116))</f>
        <v/>
      </c>
    </row>
    <row r="117">
      <c r="A117" s="17" t="n"/>
      <c r="D117" s="7" t="n"/>
      <c r="H117" s="4">
        <f>IF($A117="","",YEAR($A117)*100+MONTH($A117))</f>
        <v/>
      </c>
    </row>
    <row r="118">
      <c r="A118" s="17" t="n"/>
      <c r="D118" s="7" t="n"/>
      <c r="H118" s="4">
        <f>IF($A118="","",YEAR($A118)*100+MONTH($A118))</f>
        <v/>
      </c>
    </row>
    <row r="119">
      <c r="A119" s="17" t="n"/>
      <c r="D119" s="7" t="n"/>
      <c r="H119" s="4">
        <f>IF($A119="","",YEAR($A119)*100+MONTH($A119))</f>
        <v/>
      </c>
    </row>
    <row r="120">
      <c r="A120" s="17" t="n"/>
      <c r="D120" s="7" t="n"/>
      <c r="H120" s="4">
        <f>IF($A120="","",YEAR($A120)*100+MONTH($A120))</f>
        <v/>
      </c>
    </row>
    <row r="121">
      <c r="A121" s="17" t="n"/>
      <c r="D121" s="7" t="n"/>
      <c r="H121" s="4">
        <f>IF($A121="","",YEAR($A121)*100+MONTH($A121))</f>
        <v/>
      </c>
    </row>
    <row r="122">
      <c r="A122" s="17" t="n"/>
      <c r="D122" s="7" t="n"/>
      <c r="H122" s="4">
        <f>IF($A122="","",YEAR($A122)*100+MONTH($A122))</f>
        <v/>
      </c>
    </row>
    <row r="123">
      <c r="A123" s="17" t="n"/>
      <c r="D123" s="7" t="n"/>
      <c r="H123" s="4">
        <f>IF($A123="","",YEAR($A123)*100+MONTH($A123))</f>
        <v/>
      </c>
    </row>
    <row r="124">
      <c r="A124" s="17" t="n"/>
      <c r="D124" s="7" t="n"/>
      <c r="H124" s="4">
        <f>IF($A124="","",YEAR($A124)*100+MONTH($A124))</f>
        <v/>
      </c>
    </row>
    <row r="125">
      <c r="A125" s="17" t="n"/>
      <c r="D125" s="7" t="n"/>
      <c r="H125" s="4">
        <f>IF($A125="","",YEAR($A125)*100+MONTH($A125))</f>
        <v/>
      </c>
    </row>
    <row r="126">
      <c r="A126" s="17" t="n"/>
      <c r="D126" s="7" t="n"/>
      <c r="H126" s="4">
        <f>IF($A126="","",YEAR($A126)*100+MONTH($A126))</f>
        <v/>
      </c>
    </row>
    <row r="127">
      <c r="A127" s="17" t="n"/>
      <c r="D127" s="7" t="n"/>
      <c r="H127" s="4">
        <f>IF($A127="","",YEAR($A127)*100+MONTH($A127))</f>
        <v/>
      </c>
    </row>
    <row r="128">
      <c r="A128" s="17" t="n"/>
      <c r="D128" s="7" t="n"/>
      <c r="H128" s="4">
        <f>IF($A128="","",YEAR($A128)*100+MONTH($A128))</f>
        <v/>
      </c>
    </row>
    <row r="129">
      <c r="A129" s="17" t="n"/>
      <c r="D129" s="7" t="n"/>
      <c r="H129" s="4">
        <f>IF($A129="","",YEAR($A129)*100+MONTH($A129))</f>
        <v/>
      </c>
    </row>
    <row r="130">
      <c r="A130" s="17" t="n"/>
      <c r="D130" s="7" t="n"/>
      <c r="H130" s="4">
        <f>IF($A130="","",YEAR($A130)*100+MONTH($A130))</f>
        <v/>
      </c>
    </row>
    <row r="131">
      <c r="A131" s="17" t="n"/>
      <c r="D131" s="7" t="n"/>
      <c r="H131" s="4">
        <f>IF($A131="","",YEAR($A131)*100+MONTH($A131))</f>
        <v/>
      </c>
    </row>
    <row r="132">
      <c r="A132" s="17" t="n"/>
      <c r="D132" s="7" t="n"/>
      <c r="H132" s="4">
        <f>IF($A132="","",YEAR($A132)*100+MONTH($A132))</f>
        <v/>
      </c>
    </row>
    <row r="133">
      <c r="A133" s="17" t="n"/>
      <c r="D133" s="7" t="n"/>
      <c r="H133" s="4">
        <f>IF($A133="","",YEAR($A133)*100+MONTH($A133))</f>
        <v/>
      </c>
    </row>
    <row r="134">
      <c r="A134" s="17" t="n"/>
      <c r="D134" s="7" t="n"/>
      <c r="H134" s="4">
        <f>IF($A134="","",YEAR($A134)*100+MONTH($A134))</f>
        <v/>
      </c>
    </row>
    <row r="135">
      <c r="A135" s="17" t="n"/>
      <c r="D135" s="7" t="n"/>
      <c r="H135" s="4">
        <f>IF($A135="","",YEAR($A135)*100+MONTH($A135))</f>
        <v/>
      </c>
    </row>
    <row r="136">
      <c r="A136" s="17" t="n"/>
      <c r="D136" s="7" t="n"/>
      <c r="H136" s="4">
        <f>IF($A136="","",YEAR($A136)*100+MONTH($A136))</f>
        <v/>
      </c>
    </row>
    <row r="137">
      <c r="A137" s="17" t="n"/>
      <c r="D137" s="7" t="n"/>
      <c r="H137" s="4">
        <f>IF($A137="","",YEAR($A137)*100+MONTH($A137))</f>
        <v/>
      </c>
    </row>
    <row r="138">
      <c r="A138" s="17" t="n"/>
      <c r="D138" s="7" t="n"/>
      <c r="H138" s="4">
        <f>IF($A138="","",YEAR($A138)*100+MONTH($A138))</f>
        <v/>
      </c>
    </row>
    <row r="139">
      <c r="A139" s="17" t="n"/>
      <c r="D139" s="7" t="n"/>
      <c r="H139" s="4">
        <f>IF($A139="","",YEAR($A139)*100+MONTH($A139))</f>
        <v/>
      </c>
    </row>
    <row r="140">
      <c r="A140" s="17" t="n"/>
      <c r="D140" s="7" t="n"/>
      <c r="H140" s="4">
        <f>IF($A140="","",YEAR($A140)*100+MONTH($A140))</f>
        <v/>
      </c>
    </row>
    <row r="141">
      <c r="A141" s="17" t="n"/>
      <c r="D141" s="7" t="n"/>
      <c r="H141" s="4">
        <f>IF($A141="","",YEAR($A141)*100+MONTH($A141))</f>
        <v/>
      </c>
    </row>
    <row r="142">
      <c r="A142" s="17" t="n"/>
      <c r="D142" s="7" t="n"/>
      <c r="H142" s="4">
        <f>IF($A142="","",YEAR($A142)*100+MONTH($A142))</f>
        <v/>
      </c>
    </row>
    <row r="143">
      <c r="A143" s="17" t="n"/>
      <c r="D143" s="7" t="n"/>
      <c r="H143" s="4">
        <f>IF($A143="","",YEAR($A143)*100+MONTH($A143))</f>
        <v/>
      </c>
    </row>
    <row r="144">
      <c r="A144" s="17" t="n"/>
      <c r="D144" s="7" t="n"/>
      <c r="H144" s="4">
        <f>IF($A144="","",YEAR($A144)*100+MONTH($A144))</f>
        <v/>
      </c>
    </row>
    <row r="145">
      <c r="A145" s="17" t="n"/>
      <c r="D145" s="7" t="n"/>
      <c r="H145" s="4">
        <f>IF($A145="","",YEAR($A145)*100+MONTH($A145))</f>
        <v/>
      </c>
    </row>
    <row r="146">
      <c r="A146" s="17" t="n"/>
      <c r="D146" s="7" t="n"/>
      <c r="H146" s="4">
        <f>IF($A146="","",YEAR($A146)*100+MONTH($A146))</f>
        <v/>
      </c>
    </row>
    <row r="147">
      <c r="A147" s="17" t="n"/>
      <c r="D147" s="7" t="n"/>
      <c r="H147" s="4">
        <f>IF($A147="","",YEAR($A147)*100+MONTH($A147))</f>
        <v/>
      </c>
    </row>
    <row r="148">
      <c r="A148" s="17" t="n"/>
      <c r="D148" s="7" t="n"/>
      <c r="H148" s="4">
        <f>IF($A148="","",YEAR($A148)*100+MONTH($A148))</f>
        <v/>
      </c>
    </row>
    <row r="149">
      <c r="A149" s="17" t="n"/>
      <c r="D149" s="7" t="n"/>
      <c r="H149" s="4">
        <f>IF($A149="","",YEAR($A149)*100+MONTH($A149))</f>
        <v/>
      </c>
    </row>
    <row r="150">
      <c r="A150" s="17" t="n"/>
      <c r="D150" s="7" t="n"/>
      <c r="H150" s="4">
        <f>IF($A150="","",YEAR($A150)*100+MONTH($A150))</f>
        <v/>
      </c>
    </row>
    <row r="151">
      <c r="A151" s="17" t="n"/>
      <c r="D151" s="7" t="n"/>
      <c r="H151" s="4">
        <f>IF($A151="","",YEAR($A151)*100+MONTH($A151))</f>
        <v/>
      </c>
    </row>
    <row r="152">
      <c r="A152" s="17" t="n"/>
      <c r="D152" s="7" t="n"/>
      <c r="H152" s="4">
        <f>IF($A152="","",YEAR($A152)*100+MONTH($A152))</f>
        <v/>
      </c>
    </row>
    <row r="153">
      <c r="A153" s="17" t="n"/>
      <c r="D153" s="7" t="n"/>
      <c r="H153" s="4">
        <f>IF($A153="","",YEAR($A153)*100+MONTH($A153))</f>
        <v/>
      </c>
    </row>
    <row r="154">
      <c r="A154" s="17" t="n"/>
      <c r="D154" s="7" t="n"/>
      <c r="H154" s="4">
        <f>IF($A154="","",YEAR($A154)*100+MONTH($A154))</f>
        <v/>
      </c>
    </row>
    <row r="155">
      <c r="A155" s="17" t="n"/>
      <c r="D155" s="7" t="n"/>
      <c r="H155" s="4">
        <f>IF($A155="","",YEAR($A155)*100+MONTH($A155))</f>
        <v/>
      </c>
    </row>
    <row r="156">
      <c r="A156" s="17" t="n"/>
      <c r="D156" s="7" t="n"/>
      <c r="H156" s="4">
        <f>IF($A156="","",YEAR($A156)*100+MONTH($A156))</f>
        <v/>
      </c>
    </row>
    <row r="157">
      <c r="A157" s="17" t="n"/>
      <c r="D157" s="7" t="n"/>
      <c r="H157" s="4">
        <f>IF($A157="","",YEAR($A157)*100+MONTH($A157))</f>
        <v/>
      </c>
    </row>
    <row r="158">
      <c r="A158" s="17" t="n"/>
      <c r="D158" s="7" t="n"/>
      <c r="H158" s="4">
        <f>IF($A158="","",YEAR($A158)*100+MONTH($A158))</f>
        <v/>
      </c>
    </row>
    <row r="159">
      <c r="A159" s="17" t="n"/>
      <c r="D159" s="7" t="n"/>
      <c r="H159" s="4">
        <f>IF($A159="","",YEAR($A159)*100+MONTH($A159))</f>
        <v/>
      </c>
    </row>
    <row r="160">
      <c r="A160" s="17" t="n"/>
      <c r="D160" s="7" t="n"/>
      <c r="H160" s="4">
        <f>IF($A160="","",YEAR($A160)*100+MONTH($A160))</f>
        <v/>
      </c>
    </row>
    <row r="161">
      <c r="A161" s="17" t="n"/>
      <c r="D161" s="7" t="n"/>
      <c r="H161" s="4">
        <f>IF($A161="","",YEAR($A161)*100+MONTH($A161))</f>
        <v/>
      </c>
    </row>
    <row r="162">
      <c r="A162" s="17" t="n"/>
      <c r="D162" s="7" t="n"/>
      <c r="H162" s="4">
        <f>IF($A162="","",YEAR($A162)*100+MONTH($A162))</f>
        <v/>
      </c>
    </row>
    <row r="163">
      <c r="A163" s="17" t="n"/>
      <c r="D163" s="7" t="n"/>
      <c r="H163" s="4">
        <f>IF($A163="","",YEAR($A163)*100+MONTH($A163))</f>
        <v/>
      </c>
    </row>
    <row r="164">
      <c r="A164" s="17" t="n"/>
      <c r="D164" s="7" t="n"/>
      <c r="H164" s="4">
        <f>IF($A164="","",YEAR($A164)*100+MONTH($A164))</f>
        <v/>
      </c>
    </row>
    <row r="165">
      <c r="A165" s="17" t="n"/>
      <c r="D165" s="7" t="n"/>
      <c r="H165" s="4">
        <f>IF($A165="","",YEAR($A165)*100+MONTH($A165))</f>
        <v/>
      </c>
    </row>
    <row r="166">
      <c r="A166" s="17" t="n"/>
      <c r="D166" s="7" t="n"/>
      <c r="H166" s="4">
        <f>IF($A166="","",YEAR($A166)*100+MONTH($A166))</f>
        <v/>
      </c>
    </row>
    <row r="167">
      <c r="A167" s="17" t="n"/>
      <c r="D167" s="7" t="n"/>
      <c r="H167" s="4">
        <f>IF($A167="","",YEAR($A167)*100+MONTH($A167))</f>
        <v/>
      </c>
    </row>
    <row r="168">
      <c r="A168" s="17" t="n"/>
      <c r="D168" s="7" t="n"/>
      <c r="H168" s="4">
        <f>IF($A168="","",YEAR($A168)*100+MONTH($A168))</f>
        <v/>
      </c>
    </row>
    <row r="169">
      <c r="A169" s="17" t="n"/>
      <c r="D169" s="7" t="n"/>
      <c r="H169" s="4">
        <f>IF($A169="","",YEAR($A169)*100+MONTH($A169))</f>
        <v/>
      </c>
    </row>
    <row r="170">
      <c r="A170" s="17" t="n"/>
      <c r="D170" s="7" t="n"/>
      <c r="H170" s="4">
        <f>IF($A170="","",YEAR($A170)*100+MONTH($A170))</f>
        <v/>
      </c>
    </row>
    <row r="171">
      <c r="A171" s="17" t="n"/>
      <c r="D171" s="7" t="n"/>
      <c r="H171" s="4">
        <f>IF($A171="","",YEAR($A171)*100+MONTH($A171))</f>
        <v/>
      </c>
    </row>
    <row r="172">
      <c r="A172" s="17" t="n"/>
      <c r="D172" s="7" t="n"/>
      <c r="H172" s="4">
        <f>IF($A172="","",YEAR($A172)*100+MONTH($A172))</f>
        <v/>
      </c>
    </row>
    <row r="173">
      <c r="A173" s="17" t="n"/>
      <c r="D173" s="7" t="n"/>
      <c r="H173" s="4">
        <f>IF($A173="","",YEAR($A173)*100+MONTH($A173))</f>
        <v/>
      </c>
    </row>
    <row r="174">
      <c r="A174" s="17" t="n"/>
      <c r="D174" s="7" t="n"/>
      <c r="H174" s="4">
        <f>IF($A174="","",YEAR($A174)*100+MONTH($A174))</f>
        <v/>
      </c>
    </row>
    <row r="175">
      <c r="A175" s="17" t="n"/>
      <c r="D175" s="7" t="n"/>
      <c r="H175" s="4">
        <f>IF($A175="","",YEAR($A175)*100+MONTH($A175))</f>
        <v/>
      </c>
    </row>
    <row r="176">
      <c r="A176" s="17" t="n"/>
      <c r="D176" s="7" t="n"/>
      <c r="H176" s="4">
        <f>IF($A176="","",YEAR($A176)*100+MONTH($A176))</f>
        <v/>
      </c>
    </row>
    <row r="177">
      <c r="A177" s="17" t="n"/>
      <c r="D177" s="7" t="n"/>
      <c r="H177" s="4">
        <f>IF($A177="","",YEAR($A177)*100+MONTH($A177))</f>
        <v/>
      </c>
    </row>
    <row r="178">
      <c r="A178" s="17" t="n"/>
      <c r="D178" s="7" t="n"/>
      <c r="H178" s="4">
        <f>IF($A178="","",YEAR($A178)*100+MONTH($A178))</f>
        <v/>
      </c>
    </row>
    <row r="179">
      <c r="A179" s="17" t="n"/>
      <c r="D179" s="7" t="n"/>
      <c r="H179" s="4">
        <f>IF($A179="","",YEAR($A179)*100+MONTH($A179))</f>
        <v/>
      </c>
    </row>
    <row r="180">
      <c r="A180" s="17" t="n"/>
      <c r="D180" s="7" t="n"/>
      <c r="H180" s="4">
        <f>IF($A180="","",YEAR($A180)*100+MONTH($A180))</f>
        <v/>
      </c>
    </row>
    <row r="181">
      <c r="A181" s="17" t="n"/>
      <c r="D181" s="7" t="n"/>
      <c r="H181" s="4">
        <f>IF($A181="","",YEAR($A181)*100+MONTH($A181))</f>
        <v/>
      </c>
    </row>
    <row r="182">
      <c r="A182" s="17" t="n"/>
      <c r="D182" s="7" t="n"/>
      <c r="H182" s="4">
        <f>IF($A182="","",YEAR($A182)*100+MONTH($A182))</f>
        <v/>
      </c>
    </row>
    <row r="183">
      <c r="A183" s="17" t="n"/>
      <c r="D183" s="7" t="n"/>
      <c r="H183" s="4">
        <f>IF($A183="","",YEAR($A183)*100+MONTH($A183))</f>
        <v/>
      </c>
    </row>
    <row r="184">
      <c r="A184" s="17" t="n"/>
      <c r="D184" s="7" t="n"/>
      <c r="H184" s="4">
        <f>IF($A184="","",YEAR($A184)*100+MONTH($A184))</f>
        <v/>
      </c>
    </row>
    <row r="185">
      <c r="A185" s="17" t="n"/>
      <c r="D185" s="7" t="n"/>
      <c r="H185" s="4">
        <f>IF($A185="","",YEAR($A185)*100+MONTH($A185))</f>
        <v/>
      </c>
    </row>
    <row r="186">
      <c r="A186" s="17" t="n"/>
      <c r="D186" s="7" t="n"/>
      <c r="H186" s="4">
        <f>IF($A186="","",YEAR($A186)*100+MONTH($A186))</f>
        <v/>
      </c>
    </row>
    <row r="187">
      <c r="A187" s="17" t="n"/>
      <c r="D187" s="7" t="n"/>
      <c r="H187" s="4">
        <f>IF($A187="","",YEAR($A187)*100+MONTH($A187))</f>
        <v/>
      </c>
    </row>
    <row r="188">
      <c r="A188" s="17" t="n"/>
      <c r="D188" s="7" t="n"/>
      <c r="H188" s="4">
        <f>IF($A188="","",YEAR($A188)*100+MONTH($A188))</f>
        <v/>
      </c>
    </row>
    <row r="189">
      <c r="A189" s="17" t="n"/>
      <c r="D189" s="7" t="n"/>
      <c r="H189" s="4">
        <f>IF($A189="","",YEAR($A189)*100+MONTH($A189))</f>
        <v/>
      </c>
    </row>
    <row r="190">
      <c r="A190" s="17" t="n"/>
      <c r="D190" s="7" t="n"/>
      <c r="H190" s="4">
        <f>IF($A190="","",YEAR($A190)*100+MONTH($A190))</f>
        <v/>
      </c>
    </row>
    <row r="191">
      <c r="A191" s="17" t="n"/>
      <c r="D191" s="7" t="n"/>
      <c r="H191" s="4">
        <f>IF($A191="","",YEAR($A191)*100+MONTH($A191))</f>
        <v/>
      </c>
    </row>
    <row r="192">
      <c r="A192" s="17" t="n"/>
      <c r="D192" s="7" t="n"/>
      <c r="H192" s="4">
        <f>IF($A192="","",YEAR($A192)*100+MONTH($A192))</f>
        <v/>
      </c>
    </row>
    <row r="193">
      <c r="A193" s="17" t="n"/>
      <c r="D193" s="7" t="n"/>
      <c r="H193" s="4">
        <f>IF($A193="","",YEAR($A193)*100+MONTH($A193))</f>
        <v/>
      </c>
    </row>
    <row r="194">
      <c r="A194" s="17" t="n"/>
      <c r="D194" s="7" t="n"/>
      <c r="H194" s="4">
        <f>IF($A194="","",YEAR($A194)*100+MONTH($A194))</f>
        <v/>
      </c>
    </row>
    <row r="195">
      <c r="A195" s="17" t="n"/>
      <c r="D195" s="7" t="n"/>
      <c r="H195" s="4">
        <f>IF($A195="","",YEAR($A195)*100+MONTH($A195))</f>
        <v/>
      </c>
    </row>
    <row r="196">
      <c r="A196" s="17" t="n"/>
      <c r="D196" s="7" t="n"/>
      <c r="H196" s="4">
        <f>IF($A196="","",YEAR($A196)*100+MONTH($A196))</f>
        <v/>
      </c>
    </row>
    <row r="197">
      <c r="A197" s="17" t="n"/>
      <c r="D197" s="7" t="n"/>
      <c r="H197" s="4">
        <f>IF($A197="","",YEAR($A197)*100+MONTH($A197))</f>
        <v/>
      </c>
    </row>
    <row r="198">
      <c r="A198" s="17" t="n"/>
      <c r="D198" s="7" t="n"/>
      <c r="H198" s="4">
        <f>IF($A198="","",YEAR($A198)*100+MONTH($A198))</f>
        <v/>
      </c>
    </row>
    <row r="199">
      <c r="A199" s="17" t="n"/>
      <c r="D199" s="7" t="n"/>
      <c r="H199" s="4">
        <f>IF($A199="","",YEAR($A199)*100+MONTH($A199))</f>
        <v/>
      </c>
    </row>
    <row r="200">
      <c r="A200" s="17" t="n"/>
      <c r="D200" s="7" t="n"/>
      <c r="H200" s="4">
        <f>IF($A200="","",YEAR($A200)*100+MONTH($A200))</f>
        <v/>
      </c>
    </row>
    <row r="201">
      <c r="A201" s="17" t="n"/>
      <c r="D201" s="7" t="n"/>
      <c r="H201" s="4">
        <f>IF($A201="","",YEAR($A201)*100+MONTH($A201))</f>
        <v/>
      </c>
    </row>
    <row r="202">
      <c r="A202" s="17" t="n"/>
      <c r="D202" s="7" t="n"/>
      <c r="H202" s="4">
        <f>IF($A202="","",YEAR($A202)*100+MONTH($A202))</f>
        <v/>
      </c>
    </row>
    <row r="203">
      <c r="A203" s="17" t="n"/>
      <c r="D203" s="7" t="n"/>
      <c r="H203" s="4">
        <f>IF($A203="","",YEAR($A203)*100+MONTH($A203))</f>
        <v/>
      </c>
    </row>
    <row r="204">
      <c r="A204" s="17" t="n"/>
      <c r="D204" s="7" t="n"/>
      <c r="H204" s="4">
        <f>IF($A204="","",YEAR($A204)*100+MONTH($A204))</f>
        <v/>
      </c>
    </row>
    <row r="205">
      <c r="A205" s="17" t="n"/>
      <c r="D205" s="7" t="n"/>
      <c r="H205" s="4">
        <f>IF($A205="","",YEAR($A205)*100+MONTH($A205))</f>
        <v/>
      </c>
    </row>
    <row r="206">
      <c r="A206" s="17" t="n"/>
      <c r="D206" s="7" t="n"/>
      <c r="H206" s="4">
        <f>IF($A206="","",YEAR($A206)*100+MONTH($A206))</f>
        <v/>
      </c>
    </row>
    <row r="207">
      <c r="A207" s="17" t="n"/>
      <c r="D207" s="7" t="n"/>
      <c r="H207" s="4">
        <f>IF($A207="","",YEAR($A207)*100+MONTH($A207))</f>
        <v/>
      </c>
    </row>
    <row r="208">
      <c r="A208" s="17" t="n"/>
      <c r="D208" s="7" t="n"/>
      <c r="H208" s="4">
        <f>IF($A208="","",YEAR($A208)*100+MONTH($A208))</f>
        <v/>
      </c>
    </row>
    <row r="209">
      <c r="A209" s="17" t="n"/>
      <c r="D209" s="7" t="n"/>
      <c r="H209" s="4">
        <f>IF($A209="","",YEAR($A209)*100+MONTH($A209))</f>
        <v/>
      </c>
    </row>
    <row r="210">
      <c r="A210" s="17" t="n"/>
      <c r="D210" s="7" t="n"/>
      <c r="H210" s="4">
        <f>IF($A210="","",YEAR($A210)*100+MONTH($A210))</f>
        <v/>
      </c>
    </row>
    <row r="211">
      <c r="A211" s="17" t="n"/>
      <c r="D211" s="7" t="n"/>
      <c r="H211" s="4">
        <f>IF($A211="","",YEAR($A211)*100+MONTH($A211))</f>
        <v/>
      </c>
    </row>
    <row r="212">
      <c r="A212" s="17" t="n"/>
      <c r="D212" s="7" t="n"/>
      <c r="H212" s="4">
        <f>IF($A212="","",YEAR($A212)*100+MONTH($A212))</f>
        <v/>
      </c>
    </row>
    <row r="213">
      <c r="A213" s="17" t="n"/>
      <c r="D213" s="7" t="n"/>
      <c r="H213" s="4">
        <f>IF($A213="","",YEAR($A213)*100+MONTH($A213))</f>
        <v/>
      </c>
    </row>
    <row r="214">
      <c r="A214" s="17" t="n"/>
      <c r="D214" s="7" t="n"/>
      <c r="H214" s="4">
        <f>IF($A214="","",YEAR($A214)*100+MONTH($A214))</f>
        <v/>
      </c>
    </row>
    <row r="215">
      <c r="A215" s="17" t="n"/>
      <c r="D215" s="7" t="n"/>
      <c r="H215" s="4">
        <f>IF($A215="","",YEAR($A215)*100+MONTH($A215))</f>
        <v/>
      </c>
    </row>
    <row r="216">
      <c r="A216" s="17" t="n"/>
      <c r="D216" s="7" t="n"/>
      <c r="H216" s="4">
        <f>IF($A216="","",YEAR($A216)*100+MONTH($A216))</f>
        <v/>
      </c>
    </row>
    <row r="217">
      <c r="A217" s="17" t="n"/>
      <c r="D217" s="7" t="n"/>
      <c r="H217" s="4">
        <f>IF($A217="","",YEAR($A217)*100+MONTH($A217))</f>
        <v/>
      </c>
    </row>
    <row r="218">
      <c r="A218" s="17" t="n"/>
      <c r="D218" s="7" t="n"/>
      <c r="H218" s="4">
        <f>IF($A218="","",YEAR($A218)*100+MONTH($A218))</f>
        <v/>
      </c>
    </row>
    <row r="219">
      <c r="A219" s="17" t="n"/>
      <c r="D219" s="7" t="n"/>
      <c r="H219" s="4">
        <f>IF($A219="","",YEAR($A219)*100+MONTH($A219))</f>
        <v/>
      </c>
    </row>
    <row r="220">
      <c r="A220" s="17" t="n"/>
      <c r="D220" s="7" t="n"/>
      <c r="H220" s="4">
        <f>IF($A220="","",YEAR($A220)*100+MONTH($A220))</f>
        <v/>
      </c>
    </row>
    <row r="221">
      <c r="A221" s="17" t="n"/>
      <c r="D221" s="7" t="n"/>
      <c r="H221" s="4">
        <f>IF($A221="","",YEAR($A221)*100+MONTH($A221))</f>
        <v/>
      </c>
    </row>
    <row r="222">
      <c r="A222" s="17" t="n"/>
      <c r="D222" s="7" t="n"/>
      <c r="H222" s="4">
        <f>IF($A222="","",YEAR($A222)*100+MONTH($A222))</f>
        <v/>
      </c>
    </row>
    <row r="223">
      <c r="A223" s="17" t="n"/>
      <c r="D223" s="7" t="n"/>
      <c r="H223" s="4">
        <f>IF($A223="","",YEAR($A223)*100+MONTH($A223))</f>
        <v/>
      </c>
    </row>
    <row r="224">
      <c r="A224" s="17" t="n"/>
      <c r="D224" s="7" t="n"/>
      <c r="H224" s="4">
        <f>IF($A224="","",YEAR($A224)*100+MONTH($A224))</f>
        <v/>
      </c>
    </row>
    <row r="225">
      <c r="A225" s="17" t="n"/>
      <c r="D225" s="7" t="n"/>
      <c r="H225" s="4">
        <f>IF($A225="","",YEAR($A225)*100+MONTH($A225))</f>
        <v/>
      </c>
    </row>
    <row r="226">
      <c r="A226" s="17" t="n"/>
      <c r="D226" s="7" t="n"/>
      <c r="H226" s="4">
        <f>IF($A226="","",YEAR($A226)*100+MONTH($A226))</f>
        <v/>
      </c>
    </row>
    <row r="227">
      <c r="A227" s="17" t="n"/>
      <c r="D227" s="7" t="n"/>
      <c r="H227" s="4">
        <f>IF($A227="","",YEAR($A227)*100+MONTH($A227))</f>
        <v/>
      </c>
    </row>
    <row r="228">
      <c r="A228" s="17" t="n"/>
      <c r="D228" s="7" t="n"/>
      <c r="H228" s="4">
        <f>IF($A228="","",YEAR($A228)*100+MONTH($A228))</f>
        <v/>
      </c>
    </row>
    <row r="229">
      <c r="A229" s="17" t="n"/>
      <c r="D229" s="7" t="n"/>
      <c r="H229" s="4">
        <f>IF($A229="","",YEAR($A229)*100+MONTH($A229))</f>
        <v/>
      </c>
    </row>
    <row r="230">
      <c r="A230" s="17" t="n"/>
      <c r="D230" s="7" t="n"/>
      <c r="H230" s="4">
        <f>IF($A230="","",YEAR($A230)*100+MONTH($A230))</f>
        <v/>
      </c>
    </row>
    <row r="231">
      <c r="A231" s="17" t="n"/>
      <c r="D231" s="7" t="n"/>
      <c r="H231" s="4">
        <f>IF($A231="","",YEAR($A231)*100+MONTH($A231))</f>
        <v/>
      </c>
    </row>
    <row r="232">
      <c r="A232" s="17" t="n"/>
      <c r="D232" s="7" t="n"/>
      <c r="H232" s="4">
        <f>IF($A232="","",YEAR($A232)*100+MONTH($A232))</f>
        <v/>
      </c>
    </row>
    <row r="233">
      <c r="A233" s="17" t="n"/>
      <c r="D233" s="7" t="n"/>
      <c r="H233" s="4">
        <f>IF($A233="","",YEAR($A233)*100+MONTH($A233))</f>
        <v/>
      </c>
    </row>
    <row r="234">
      <c r="A234" s="17" t="n"/>
      <c r="D234" s="7" t="n"/>
      <c r="H234" s="4">
        <f>IF($A234="","",YEAR($A234)*100+MONTH($A234))</f>
        <v/>
      </c>
    </row>
    <row r="235">
      <c r="A235" s="17" t="n"/>
      <c r="D235" s="7" t="n"/>
      <c r="H235" s="4">
        <f>IF($A235="","",YEAR($A235)*100+MONTH($A235))</f>
        <v/>
      </c>
    </row>
    <row r="236">
      <c r="A236" s="17" t="n"/>
      <c r="D236" s="7" t="n"/>
      <c r="H236" s="4">
        <f>IF($A236="","",YEAR($A236)*100+MONTH($A236))</f>
        <v/>
      </c>
    </row>
    <row r="237">
      <c r="A237" s="17" t="n"/>
      <c r="D237" s="7" t="n"/>
      <c r="H237" s="4">
        <f>IF($A237="","",YEAR($A237)*100+MONTH($A237))</f>
        <v/>
      </c>
    </row>
    <row r="238">
      <c r="A238" s="17" t="n"/>
      <c r="D238" s="7" t="n"/>
      <c r="H238" s="4">
        <f>IF($A238="","",YEAR($A238)*100+MONTH($A238))</f>
        <v/>
      </c>
    </row>
    <row r="239">
      <c r="A239" s="17" t="n"/>
      <c r="D239" s="7" t="n"/>
      <c r="H239" s="4">
        <f>IF($A239="","",YEAR($A239)*100+MONTH($A239))</f>
        <v/>
      </c>
    </row>
    <row r="240">
      <c r="A240" s="17" t="n"/>
      <c r="D240" s="7" t="n"/>
      <c r="H240" s="4">
        <f>IF($A240="","",YEAR($A240)*100+MONTH($A240))</f>
        <v/>
      </c>
    </row>
    <row r="241">
      <c r="A241" s="17" t="n"/>
      <c r="D241" s="7" t="n"/>
      <c r="H241" s="4">
        <f>IF($A241="","",YEAR($A241)*100+MONTH($A241))</f>
        <v/>
      </c>
    </row>
    <row r="242">
      <c r="A242" s="17" t="n"/>
      <c r="D242" s="7" t="n"/>
      <c r="H242" s="4">
        <f>IF($A242="","",YEAR($A242)*100+MONTH($A242))</f>
        <v/>
      </c>
    </row>
    <row r="243">
      <c r="A243" s="17" t="n"/>
      <c r="D243" s="7" t="n"/>
      <c r="H243" s="4">
        <f>IF($A243="","",YEAR($A243)*100+MONTH($A243))</f>
        <v/>
      </c>
    </row>
    <row r="244">
      <c r="A244" s="17" t="n"/>
      <c r="D244" s="7" t="n"/>
      <c r="H244" s="4">
        <f>IF($A244="","",YEAR($A244)*100+MONTH($A244))</f>
        <v/>
      </c>
    </row>
    <row r="245">
      <c r="A245" s="17" t="n"/>
      <c r="D245" s="7" t="n"/>
      <c r="H245" s="4">
        <f>IF($A245="","",YEAR($A245)*100+MONTH($A245))</f>
        <v/>
      </c>
    </row>
    <row r="246">
      <c r="A246" s="17" t="n"/>
      <c r="D246" s="7" t="n"/>
      <c r="H246" s="4">
        <f>IF($A246="","",YEAR($A246)*100+MONTH($A246))</f>
        <v/>
      </c>
    </row>
    <row r="247">
      <c r="A247" s="17" t="n"/>
      <c r="D247" s="7" t="n"/>
      <c r="H247" s="4">
        <f>IF($A247="","",YEAR($A247)*100+MONTH($A247))</f>
        <v/>
      </c>
    </row>
    <row r="248">
      <c r="A248" s="17" t="n"/>
      <c r="D248" s="7" t="n"/>
      <c r="H248" s="4">
        <f>IF($A248="","",YEAR($A248)*100+MONTH($A248))</f>
        <v/>
      </c>
    </row>
    <row r="249">
      <c r="A249" s="17" t="n"/>
      <c r="D249" s="7" t="n"/>
      <c r="H249" s="4">
        <f>IF($A249="","",YEAR($A249)*100+MONTH($A249))</f>
        <v/>
      </c>
    </row>
    <row r="250">
      <c r="A250" s="17" t="n"/>
      <c r="D250" s="7" t="n"/>
      <c r="H250" s="4">
        <f>IF($A250="","",YEAR($A250)*100+MONTH($A250))</f>
        <v/>
      </c>
    </row>
    <row r="251">
      <c r="A251" s="17" t="n"/>
      <c r="D251" s="7" t="n"/>
      <c r="H251" s="4">
        <f>IF($A251="","",YEAR($A251)*100+MONTH($A251))</f>
        <v/>
      </c>
    </row>
    <row r="252">
      <c r="A252" s="17" t="n"/>
      <c r="D252" s="7" t="n"/>
      <c r="H252" s="4">
        <f>IF($A252="","",YEAR($A252)*100+MONTH($A252))</f>
        <v/>
      </c>
    </row>
    <row r="253">
      <c r="A253" s="17" t="n"/>
      <c r="D253" s="7" t="n"/>
      <c r="H253" s="4">
        <f>IF($A253="","",YEAR($A253)*100+MONTH($A253))</f>
        <v/>
      </c>
    </row>
    <row r="254">
      <c r="A254" s="17" t="n"/>
      <c r="D254" s="7" t="n"/>
      <c r="H254" s="4">
        <f>IF($A254="","",YEAR($A254)*100+MONTH($A254))</f>
        <v/>
      </c>
    </row>
    <row r="255">
      <c r="A255" s="17" t="n"/>
      <c r="D255" s="7" t="n"/>
      <c r="H255" s="4">
        <f>IF($A255="","",YEAR($A255)*100+MONTH($A255))</f>
        <v/>
      </c>
    </row>
    <row r="256">
      <c r="A256" s="17" t="n"/>
      <c r="D256" s="7" t="n"/>
      <c r="H256" s="4">
        <f>IF($A256="","",YEAR($A256)*100+MONTH($A256))</f>
        <v/>
      </c>
    </row>
    <row r="257">
      <c r="A257" s="17" t="n"/>
      <c r="D257" s="7" t="n"/>
      <c r="H257" s="4">
        <f>IF($A257="","",YEAR($A257)*100+MONTH($A257))</f>
        <v/>
      </c>
    </row>
    <row r="258">
      <c r="A258" s="17" t="n"/>
      <c r="D258" s="7" t="n"/>
      <c r="H258" s="4">
        <f>IF($A258="","",YEAR($A258)*100+MONTH($A258))</f>
        <v/>
      </c>
    </row>
    <row r="259">
      <c r="A259" s="17" t="n"/>
      <c r="D259" s="7" t="n"/>
      <c r="H259" s="4">
        <f>IF($A259="","",YEAR($A259)*100+MONTH($A259))</f>
        <v/>
      </c>
    </row>
    <row r="260">
      <c r="A260" s="17" t="n"/>
      <c r="D260" s="7" t="n"/>
      <c r="H260" s="4">
        <f>IF($A260="","",YEAR($A260)*100+MONTH($A260))</f>
        <v/>
      </c>
    </row>
    <row r="261">
      <c r="A261" s="17" t="n"/>
      <c r="D261" s="7" t="n"/>
      <c r="H261" s="4">
        <f>IF($A261="","",YEAR($A261)*100+MONTH($A261))</f>
        <v/>
      </c>
    </row>
    <row r="262">
      <c r="A262" s="17" t="n"/>
      <c r="D262" s="7" t="n"/>
      <c r="H262" s="4">
        <f>IF($A262="","",YEAR($A262)*100+MONTH($A262))</f>
        <v/>
      </c>
    </row>
    <row r="263">
      <c r="A263" s="17" t="n"/>
      <c r="D263" s="7" t="n"/>
      <c r="H263" s="4">
        <f>IF($A263="","",YEAR($A263)*100+MONTH($A263))</f>
        <v/>
      </c>
    </row>
    <row r="264">
      <c r="A264" s="17" t="n"/>
      <c r="D264" s="7" t="n"/>
      <c r="H264" s="4">
        <f>IF($A264="","",YEAR($A264)*100+MONTH($A264))</f>
        <v/>
      </c>
    </row>
    <row r="265">
      <c r="A265" s="17" t="n"/>
      <c r="D265" s="7" t="n"/>
      <c r="H265" s="4">
        <f>IF($A265="","",YEAR($A265)*100+MONTH($A265))</f>
        <v/>
      </c>
    </row>
    <row r="266">
      <c r="A266" s="17" t="n"/>
      <c r="D266" s="7" t="n"/>
      <c r="H266" s="4">
        <f>IF($A266="","",YEAR($A266)*100+MONTH($A266))</f>
        <v/>
      </c>
    </row>
    <row r="267">
      <c r="A267" s="17" t="n"/>
      <c r="D267" s="7" t="n"/>
      <c r="H267" s="4">
        <f>IF($A267="","",YEAR($A267)*100+MONTH($A267))</f>
        <v/>
      </c>
    </row>
    <row r="268">
      <c r="A268" s="17" t="n"/>
      <c r="D268" s="7" t="n"/>
      <c r="H268" s="4">
        <f>IF($A268="","",YEAR($A268)*100+MONTH($A268))</f>
        <v/>
      </c>
    </row>
    <row r="269">
      <c r="A269" s="17" t="n"/>
      <c r="D269" s="7" t="n"/>
      <c r="H269" s="4">
        <f>IF($A269="","",YEAR($A269)*100+MONTH($A269))</f>
        <v/>
      </c>
    </row>
    <row r="270">
      <c r="A270" s="17" t="n"/>
      <c r="D270" s="7" t="n"/>
      <c r="H270" s="4">
        <f>IF($A270="","",YEAR($A270)*100+MONTH($A270))</f>
        <v/>
      </c>
    </row>
    <row r="271">
      <c r="A271" s="17" t="n"/>
      <c r="D271" s="7" t="n"/>
      <c r="H271" s="4">
        <f>IF($A271="","",YEAR($A271)*100+MONTH($A271))</f>
        <v/>
      </c>
    </row>
    <row r="272">
      <c r="A272" s="17" t="n"/>
      <c r="D272" s="7" t="n"/>
      <c r="H272" s="4">
        <f>IF($A272="","",YEAR($A272)*100+MONTH($A272))</f>
        <v/>
      </c>
    </row>
    <row r="273">
      <c r="A273" s="17" t="n"/>
      <c r="D273" s="7" t="n"/>
      <c r="H273" s="4">
        <f>IF($A273="","",YEAR($A273)*100+MONTH($A273))</f>
        <v/>
      </c>
    </row>
    <row r="274">
      <c r="A274" s="17" t="n"/>
      <c r="D274" s="7" t="n"/>
      <c r="H274" s="4">
        <f>IF($A274="","",YEAR($A274)*100+MONTH($A274))</f>
        <v/>
      </c>
    </row>
    <row r="275">
      <c r="A275" s="17" t="n"/>
      <c r="D275" s="7" t="n"/>
      <c r="H275" s="4">
        <f>IF($A275="","",YEAR($A275)*100+MONTH($A275))</f>
        <v/>
      </c>
    </row>
    <row r="276">
      <c r="A276" s="17" t="n"/>
      <c r="D276" s="7" t="n"/>
      <c r="H276" s="4">
        <f>IF($A276="","",YEAR($A276)*100+MONTH($A276))</f>
        <v/>
      </c>
    </row>
    <row r="277">
      <c r="A277" s="17" t="n"/>
      <c r="D277" s="7" t="n"/>
      <c r="H277" s="4">
        <f>IF($A277="","",YEAR($A277)*100+MONTH($A277))</f>
        <v/>
      </c>
    </row>
    <row r="278">
      <c r="A278" s="17" t="n"/>
      <c r="D278" s="7" t="n"/>
      <c r="H278" s="4">
        <f>IF($A278="","",YEAR($A278)*100+MONTH($A278))</f>
        <v/>
      </c>
    </row>
    <row r="279">
      <c r="A279" s="17" t="n"/>
      <c r="D279" s="7" t="n"/>
      <c r="H279" s="4">
        <f>IF($A279="","",YEAR($A279)*100+MONTH($A279))</f>
        <v/>
      </c>
    </row>
    <row r="280">
      <c r="A280" s="17" t="n"/>
      <c r="D280" s="7" t="n"/>
      <c r="H280" s="4">
        <f>IF($A280="","",YEAR($A280)*100+MONTH($A280))</f>
        <v/>
      </c>
    </row>
    <row r="281">
      <c r="A281" s="17" t="n"/>
      <c r="D281" s="7" t="n"/>
      <c r="H281" s="4">
        <f>IF($A281="","",YEAR($A281)*100+MONTH($A281))</f>
        <v/>
      </c>
    </row>
    <row r="282">
      <c r="A282" s="17" t="n"/>
      <c r="D282" s="7" t="n"/>
      <c r="H282" s="4">
        <f>IF($A282="","",YEAR($A282)*100+MONTH($A282))</f>
        <v/>
      </c>
    </row>
    <row r="283">
      <c r="A283" s="17" t="n"/>
      <c r="D283" s="7" t="n"/>
      <c r="H283" s="4">
        <f>IF($A283="","",YEAR($A283)*100+MONTH($A283))</f>
        <v/>
      </c>
    </row>
    <row r="284">
      <c r="A284" s="17" t="n"/>
      <c r="D284" s="7" t="n"/>
      <c r="H284" s="4">
        <f>IF($A284="","",YEAR($A284)*100+MONTH($A284))</f>
        <v/>
      </c>
    </row>
    <row r="285">
      <c r="A285" s="17" t="n"/>
      <c r="D285" s="7" t="n"/>
      <c r="H285" s="4">
        <f>IF($A285="","",YEAR($A285)*100+MONTH($A285))</f>
        <v/>
      </c>
    </row>
    <row r="286">
      <c r="A286" s="17" t="n"/>
      <c r="D286" s="7" t="n"/>
      <c r="H286" s="4">
        <f>IF($A286="","",YEAR($A286)*100+MONTH($A286))</f>
        <v/>
      </c>
    </row>
    <row r="287">
      <c r="A287" s="17" t="n"/>
      <c r="D287" s="7" t="n"/>
      <c r="H287" s="4">
        <f>IF($A287="","",YEAR($A287)*100+MONTH($A287))</f>
        <v/>
      </c>
    </row>
    <row r="288">
      <c r="A288" s="17" t="n"/>
      <c r="D288" s="7" t="n"/>
      <c r="H288" s="4">
        <f>IF($A288="","",YEAR($A288)*100+MONTH($A288))</f>
        <v/>
      </c>
    </row>
    <row r="289">
      <c r="A289" s="17" t="n"/>
      <c r="D289" s="7" t="n"/>
      <c r="H289" s="4">
        <f>IF($A289="","",YEAR($A289)*100+MONTH($A289))</f>
        <v/>
      </c>
    </row>
    <row r="290">
      <c r="A290" s="17" t="n"/>
      <c r="D290" s="7" t="n"/>
      <c r="H290" s="4">
        <f>IF($A290="","",YEAR($A290)*100+MONTH($A290))</f>
        <v/>
      </c>
    </row>
    <row r="291">
      <c r="A291" s="17" t="n"/>
      <c r="D291" s="7" t="n"/>
      <c r="H291" s="4">
        <f>IF($A291="","",YEAR($A291)*100+MONTH($A291))</f>
        <v/>
      </c>
    </row>
    <row r="292">
      <c r="A292" s="17" t="n"/>
      <c r="D292" s="7" t="n"/>
      <c r="H292" s="4">
        <f>IF($A292="","",YEAR($A292)*100+MONTH($A292))</f>
        <v/>
      </c>
    </row>
    <row r="293">
      <c r="A293" s="17" t="n"/>
      <c r="D293" s="7" t="n"/>
      <c r="H293" s="4">
        <f>IF($A293="","",YEAR($A293)*100+MONTH($A293))</f>
        <v/>
      </c>
    </row>
    <row r="294">
      <c r="A294" s="17" t="n"/>
      <c r="D294" s="7" t="n"/>
      <c r="H294" s="4">
        <f>IF($A294="","",YEAR($A294)*100+MONTH($A294))</f>
        <v/>
      </c>
    </row>
    <row r="295">
      <c r="A295" s="17" t="n"/>
      <c r="D295" s="7" t="n"/>
      <c r="H295" s="4">
        <f>IF($A295="","",YEAR($A295)*100+MONTH($A295))</f>
        <v/>
      </c>
    </row>
    <row r="296">
      <c r="A296" s="17" t="n"/>
      <c r="D296" s="7" t="n"/>
      <c r="H296" s="4">
        <f>IF($A296="","",YEAR($A296)*100+MONTH($A296))</f>
        <v/>
      </c>
    </row>
    <row r="297">
      <c r="A297" s="17" t="n"/>
      <c r="D297" s="7" t="n"/>
      <c r="H297" s="4">
        <f>IF($A297="","",YEAR($A297)*100+MONTH($A297))</f>
        <v/>
      </c>
    </row>
    <row r="298">
      <c r="A298" s="17" t="n"/>
      <c r="D298" s="7" t="n"/>
      <c r="H298" s="4">
        <f>IF($A298="","",YEAR($A298)*100+MONTH($A298))</f>
        <v/>
      </c>
    </row>
    <row r="299">
      <c r="A299" s="17" t="n"/>
      <c r="D299" s="7" t="n"/>
      <c r="H299" s="4">
        <f>IF($A299="","",YEAR($A299)*100+MONTH($A299))</f>
        <v/>
      </c>
    </row>
    <row r="300">
      <c r="A300" s="17" t="n"/>
      <c r="D300" s="7" t="n"/>
      <c r="H300" s="4">
        <f>IF($A300="","",YEAR($A300)*100+MONTH($A300))</f>
        <v/>
      </c>
    </row>
    <row r="301">
      <c r="A301" s="17" t="n"/>
      <c r="D301" s="7" t="n"/>
      <c r="H301" s="4">
        <f>IF($A301="","",YEAR($A301)*100+MONTH($A301))</f>
        <v/>
      </c>
    </row>
    <row r="302">
      <c r="A302" s="17" t="n"/>
      <c r="D302" s="7" t="n"/>
      <c r="H302" s="4">
        <f>IF($A302="","",YEAR($A302)*100+MONTH($A302))</f>
        <v/>
      </c>
    </row>
    <row r="303">
      <c r="C303" s="11" t="inlineStr">
        <is>
          <t>Total</t>
        </is>
      </c>
      <c r="D303" s="12">
        <f>SUM(D3:D302)</f>
        <v/>
      </c>
    </row>
  </sheetData>
  <mergeCells count="1">
    <mergeCell ref="A1:G1"/>
  </mergeCells>
  <dataValidations count="3">
    <dataValidation sqref="C3:C302" showDropDown="0" showInputMessage="0" showErrorMessage="0" allowBlank="1" type="list">
      <formula1>='Monthly view'!$A$15:$A$26</formula1>
    </dataValidation>
    <dataValidation sqref="E3:E302" showDropDown="0" showInputMessage="0" showErrorMessage="0" allowBlank="1" type="list">
      <formula1>"Card,Cash,Bank transfer,Other"</formula1>
    </dataValidation>
    <dataValidation sqref="F3:F302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23"/>
  <sheetViews>
    <sheetView workbookViewId="0">
      <selection activeCell="A1" sqref="A1"/>
    </sheetView>
  </sheetViews>
  <sheetFormatPr baseColWidth="8" defaultRowHeight="15"/>
  <cols>
    <col width="24" customWidth="1" min="1" max="1"/>
    <col width="4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</cols>
  <sheetData>
    <row r="1">
      <c r="A1" s="1" t="inlineStr">
        <is>
          <t>Year overview</t>
        </is>
      </c>
    </row>
    <row r="2">
      <c r="A2" s="2" t="inlineStr">
        <is>
          <t>The year set on the Monthly view tab. Income is typed; everything else is automatic.</t>
        </is>
      </c>
    </row>
    <row r="3">
      <c r="A3" t="inlineStr">
        <is>
          <t>Year</t>
        </is>
      </c>
      <c r="B3" s="4">
        <f>'Monthly view'!$B$5</f>
        <v/>
      </c>
    </row>
    <row r="4">
      <c r="A4" s="3" t="inlineStr">
        <is>
          <t>Category</t>
        </is>
      </c>
      <c r="B4" s="3" t="n"/>
      <c r="C4" s="3" t="inlineStr">
        <is>
          <t>Jan</t>
        </is>
      </c>
      <c r="D4" s="3" t="inlineStr">
        <is>
          <t>Feb</t>
        </is>
      </c>
      <c r="E4" s="3" t="inlineStr">
        <is>
          <t>Mar</t>
        </is>
      </c>
      <c r="F4" s="3" t="inlineStr">
        <is>
          <t>Apr</t>
        </is>
      </c>
      <c r="G4" s="3" t="inlineStr">
        <is>
          <t>May</t>
        </is>
      </c>
      <c r="H4" s="3" t="inlineStr">
        <is>
          <t>Jun</t>
        </is>
      </c>
      <c r="I4" s="3" t="inlineStr">
        <is>
          <t>Jul</t>
        </is>
      </c>
      <c r="J4" s="3" t="inlineStr">
        <is>
          <t>Aug</t>
        </is>
      </c>
      <c r="K4" s="3" t="inlineStr">
        <is>
          <t>Sep</t>
        </is>
      </c>
      <c r="L4" s="3" t="inlineStr">
        <is>
          <t>Oct</t>
        </is>
      </c>
      <c r="M4" s="3" t="inlineStr">
        <is>
          <t>Nov</t>
        </is>
      </c>
      <c r="N4" s="3" t="inlineStr">
        <is>
          <t>Dec</t>
        </is>
      </c>
    </row>
    <row r="5" hidden="1">
      <c r="A5" s="2" t="inlineStr">
        <is>
          <t>Month key</t>
        </is>
      </c>
      <c r="C5" s="4">
        <f>'Monthly view'!$B$5*100+1</f>
        <v/>
      </c>
      <c r="D5" s="4">
        <f>'Monthly view'!$B$5*100+2</f>
        <v/>
      </c>
      <c r="E5" s="4">
        <f>'Monthly view'!$B$5*100+3</f>
        <v/>
      </c>
      <c r="F5" s="4">
        <f>'Monthly view'!$B$5*100+4</f>
        <v/>
      </c>
      <c r="G5" s="4">
        <f>'Monthly view'!$B$5*100+5</f>
        <v/>
      </c>
      <c r="H5" s="4">
        <f>'Monthly view'!$B$5*100+6</f>
        <v/>
      </c>
      <c r="I5" s="4">
        <f>'Monthly view'!$B$5*100+7</f>
        <v/>
      </c>
      <c r="J5" s="4">
        <f>'Monthly view'!$B$5*100+8</f>
        <v/>
      </c>
      <c r="K5" s="4">
        <f>'Monthly view'!$B$5*100+9</f>
        <v/>
      </c>
      <c r="L5" s="4">
        <f>'Monthly view'!$B$5*100+10</f>
        <v/>
      </c>
      <c r="M5" s="4">
        <f>'Monthly view'!$B$5*100+11</f>
        <v/>
      </c>
      <c r="N5" s="4">
        <f>'Monthly view'!$B$5*100+12</f>
        <v/>
      </c>
    </row>
    <row r="6">
      <c r="A6" s="18">
        <f>'Monthly view'!$A$15</f>
        <v/>
      </c>
      <c r="C6" s="5">
        <f>IF($A6="","",SUMIFS(Expenses!$D$3:$D$302,Expenses!$C$3:$C$302,$A6,Expenses!$H$3:$H$302,C$5))</f>
        <v/>
      </c>
      <c r="D6" s="5">
        <f>IF($A6="","",SUMIFS(Expenses!$D$3:$D$302,Expenses!$C$3:$C$302,$A6,Expenses!$H$3:$H$302,D$5))</f>
        <v/>
      </c>
      <c r="E6" s="5">
        <f>IF($A6="","",SUMIFS(Expenses!$D$3:$D$302,Expenses!$C$3:$C$302,$A6,Expenses!$H$3:$H$302,E$5))</f>
        <v/>
      </c>
      <c r="F6" s="5">
        <f>IF($A6="","",SUMIFS(Expenses!$D$3:$D$302,Expenses!$C$3:$C$302,$A6,Expenses!$H$3:$H$302,F$5))</f>
        <v/>
      </c>
      <c r="G6" s="5">
        <f>IF($A6="","",SUMIFS(Expenses!$D$3:$D$302,Expenses!$C$3:$C$302,$A6,Expenses!$H$3:$H$302,G$5))</f>
        <v/>
      </c>
      <c r="H6" s="5">
        <f>IF($A6="","",SUMIFS(Expenses!$D$3:$D$302,Expenses!$C$3:$C$302,$A6,Expenses!$H$3:$H$302,H$5))</f>
        <v/>
      </c>
      <c r="I6" s="5">
        <f>IF($A6="","",SUMIFS(Expenses!$D$3:$D$302,Expenses!$C$3:$C$302,$A6,Expenses!$H$3:$H$302,I$5))</f>
        <v/>
      </c>
      <c r="J6" s="5">
        <f>IF($A6="","",SUMIFS(Expenses!$D$3:$D$302,Expenses!$C$3:$C$302,$A6,Expenses!$H$3:$H$302,J$5))</f>
        <v/>
      </c>
      <c r="K6" s="5">
        <f>IF($A6="","",SUMIFS(Expenses!$D$3:$D$302,Expenses!$C$3:$C$302,$A6,Expenses!$H$3:$H$302,K$5))</f>
        <v/>
      </c>
      <c r="L6" s="5">
        <f>IF($A6="","",SUMIFS(Expenses!$D$3:$D$302,Expenses!$C$3:$C$302,$A6,Expenses!$H$3:$H$302,L$5))</f>
        <v/>
      </c>
      <c r="M6" s="5">
        <f>IF($A6="","",SUMIFS(Expenses!$D$3:$D$302,Expenses!$C$3:$C$302,$A6,Expenses!$H$3:$H$302,M$5))</f>
        <v/>
      </c>
      <c r="N6" s="5">
        <f>IF($A6="","",SUMIFS(Expenses!$D$3:$D$302,Expenses!$C$3:$C$302,$A6,Expenses!$H$3:$H$302,N$5))</f>
        <v/>
      </c>
    </row>
    <row r="7">
      <c r="A7" s="18">
        <f>'Monthly view'!$A$16</f>
        <v/>
      </c>
      <c r="C7" s="5">
        <f>IF($A7="","",SUMIFS(Expenses!$D$3:$D$302,Expenses!$C$3:$C$302,$A7,Expenses!$H$3:$H$302,C$5))</f>
        <v/>
      </c>
      <c r="D7" s="5">
        <f>IF($A7="","",SUMIFS(Expenses!$D$3:$D$302,Expenses!$C$3:$C$302,$A7,Expenses!$H$3:$H$302,D$5))</f>
        <v/>
      </c>
      <c r="E7" s="5">
        <f>IF($A7="","",SUMIFS(Expenses!$D$3:$D$302,Expenses!$C$3:$C$302,$A7,Expenses!$H$3:$H$302,E$5))</f>
        <v/>
      </c>
      <c r="F7" s="5">
        <f>IF($A7="","",SUMIFS(Expenses!$D$3:$D$302,Expenses!$C$3:$C$302,$A7,Expenses!$H$3:$H$302,F$5))</f>
        <v/>
      </c>
      <c r="G7" s="5">
        <f>IF($A7="","",SUMIFS(Expenses!$D$3:$D$302,Expenses!$C$3:$C$302,$A7,Expenses!$H$3:$H$302,G$5))</f>
        <v/>
      </c>
      <c r="H7" s="5">
        <f>IF($A7="","",SUMIFS(Expenses!$D$3:$D$302,Expenses!$C$3:$C$302,$A7,Expenses!$H$3:$H$302,H$5))</f>
        <v/>
      </c>
      <c r="I7" s="5">
        <f>IF($A7="","",SUMIFS(Expenses!$D$3:$D$302,Expenses!$C$3:$C$302,$A7,Expenses!$H$3:$H$302,I$5))</f>
        <v/>
      </c>
      <c r="J7" s="5">
        <f>IF($A7="","",SUMIFS(Expenses!$D$3:$D$302,Expenses!$C$3:$C$302,$A7,Expenses!$H$3:$H$302,J$5))</f>
        <v/>
      </c>
      <c r="K7" s="5">
        <f>IF($A7="","",SUMIFS(Expenses!$D$3:$D$302,Expenses!$C$3:$C$302,$A7,Expenses!$H$3:$H$302,K$5))</f>
        <v/>
      </c>
      <c r="L7" s="5">
        <f>IF($A7="","",SUMIFS(Expenses!$D$3:$D$302,Expenses!$C$3:$C$302,$A7,Expenses!$H$3:$H$302,L$5))</f>
        <v/>
      </c>
      <c r="M7" s="5">
        <f>IF($A7="","",SUMIFS(Expenses!$D$3:$D$302,Expenses!$C$3:$C$302,$A7,Expenses!$H$3:$H$302,M$5))</f>
        <v/>
      </c>
      <c r="N7" s="5">
        <f>IF($A7="","",SUMIFS(Expenses!$D$3:$D$302,Expenses!$C$3:$C$302,$A7,Expenses!$H$3:$H$302,N$5))</f>
        <v/>
      </c>
    </row>
    <row r="8">
      <c r="A8" s="18">
        <f>'Monthly view'!$A$17</f>
        <v/>
      </c>
      <c r="C8" s="5">
        <f>IF($A8="","",SUMIFS(Expenses!$D$3:$D$302,Expenses!$C$3:$C$302,$A8,Expenses!$H$3:$H$302,C$5))</f>
        <v/>
      </c>
      <c r="D8" s="5">
        <f>IF($A8="","",SUMIFS(Expenses!$D$3:$D$302,Expenses!$C$3:$C$302,$A8,Expenses!$H$3:$H$302,D$5))</f>
        <v/>
      </c>
      <c r="E8" s="5">
        <f>IF($A8="","",SUMIFS(Expenses!$D$3:$D$302,Expenses!$C$3:$C$302,$A8,Expenses!$H$3:$H$302,E$5))</f>
        <v/>
      </c>
      <c r="F8" s="5">
        <f>IF($A8="","",SUMIFS(Expenses!$D$3:$D$302,Expenses!$C$3:$C$302,$A8,Expenses!$H$3:$H$302,F$5))</f>
        <v/>
      </c>
      <c r="G8" s="5">
        <f>IF($A8="","",SUMIFS(Expenses!$D$3:$D$302,Expenses!$C$3:$C$302,$A8,Expenses!$H$3:$H$302,G$5))</f>
        <v/>
      </c>
      <c r="H8" s="5">
        <f>IF($A8="","",SUMIFS(Expenses!$D$3:$D$302,Expenses!$C$3:$C$302,$A8,Expenses!$H$3:$H$302,H$5))</f>
        <v/>
      </c>
      <c r="I8" s="5">
        <f>IF($A8="","",SUMIFS(Expenses!$D$3:$D$302,Expenses!$C$3:$C$302,$A8,Expenses!$H$3:$H$302,I$5))</f>
        <v/>
      </c>
      <c r="J8" s="5">
        <f>IF($A8="","",SUMIFS(Expenses!$D$3:$D$302,Expenses!$C$3:$C$302,$A8,Expenses!$H$3:$H$302,J$5))</f>
        <v/>
      </c>
      <c r="K8" s="5">
        <f>IF($A8="","",SUMIFS(Expenses!$D$3:$D$302,Expenses!$C$3:$C$302,$A8,Expenses!$H$3:$H$302,K$5))</f>
        <v/>
      </c>
      <c r="L8" s="5">
        <f>IF($A8="","",SUMIFS(Expenses!$D$3:$D$302,Expenses!$C$3:$C$302,$A8,Expenses!$H$3:$H$302,L$5))</f>
        <v/>
      </c>
      <c r="M8" s="5">
        <f>IF($A8="","",SUMIFS(Expenses!$D$3:$D$302,Expenses!$C$3:$C$302,$A8,Expenses!$H$3:$H$302,M$5))</f>
        <v/>
      </c>
      <c r="N8" s="5">
        <f>IF($A8="","",SUMIFS(Expenses!$D$3:$D$302,Expenses!$C$3:$C$302,$A8,Expenses!$H$3:$H$302,N$5))</f>
        <v/>
      </c>
    </row>
    <row r="9">
      <c r="A9" s="18">
        <f>'Monthly view'!$A$18</f>
        <v/>
      </c>
      <c r="C9" s="5">
        <f>IF($A9="","",SUMIFS(Expenses!$D$3:$D$302,Expenses!$C$3:$C$302,$A9,Expenses!$H$3:$H$302,C$5))</f>
        <v/>
      </c>
      <c r="D9" s="5">
        <f>IF($A9="","",SUMIFS(Expenses!$D$3:$D$302,Expenses!$C$3:$C$302,$A9,Expenses!$H$3:$H$302,D$5))</f>
        <v/>
      </c>
      <c r="E9" s="5">
        <f>IF($A9="","",SUMIFS(Expenses!$D$3:$D$302,Expenses!$C$3:$C$302,$A9,Expenses!$H$3:$H$302,E$5))</f>
        <v/>
      </c>
      <c r="F9" s="5">
        <f>IF($A9="","",SUMIFS(Expenses!$D$3:$D$302,Expenses!$C$3:$C$302,$A9,Expenses!$H$3:$H$302,F$5))</f>
        <v/>
      </c>
      <c r="G9" s="5">
        <f>IF($A9="","",SUMIFS(Expenses!$D$3:$D$302,Expenses!$C$3:$C$302,$A9,Expenses!$H$3:$H$302,G$5))</f>
        <v/>
      </c>
      <c r="H9" s="5">
        <f>IF($A9="","",SUMIFS(Expenses!$D$3:$D$302,Expenses!$C$3:$C$302,$A9,Expenses!$H$3:$H$302,H$5))</f>
        <v/>
      </c>
      <c r="I9" s="5">
        <f>IF($A9="","",SUMIFS(Expenses!$D$3:$D$302,Expenses!$C$3:$C$302,$A9,Expenses!$H$3:$H$302,I$5))</f>
        <v/>
      </c>
      <c r="J9" s="5">
        <f>IF($A9="","",SUMIFS(Expenses!$D$3:$D$302,Expenses!$C$3:$C$302,$A9,Expenses!$H$3:$H$302,J$5))</f>
        <v/>
      </c>
      <c r="K9" s="5">
        <f>IF($A9="","",SUMIFS(Expenses!$D$3:$D$302,Expenses!$C$3:$C$302,$A9,Expenses!$H$3:$H$302,K$5))</f>
        <v/>
      </c>
      <c r="L9" s="5">
        <f>IF($A9="","",SUMIFS(Expenses!$D$3:$D$302,Expenses!$C$3:$C$302,$A9,Expenses!$H$3:$H$302,L$5))</f>
        <v/>
      </c>
      <c r="M9" s="5">
        <f>IF($A9="","",SUMIFS(Expenses!$D$3:$D$302,Expenses!$C$3:$C$302,$A9,Expenses!$H$3:$H$302,M$5))</f>
        <v/>
      </c>
      <c r="N9" s="5">
        <f>IF($A9="","",SUMIFS(Expenses!$D$3:$D$302,Expenses!$C$3:$C$302,$A9,Expenses!$H$3:$H$302,N$5))</f>
        <v/>
      </c>
    </row>
    <row r="10">
      <c r="A10" s="18">
        <f>'Monthly view'!$A$19</f>
        <v/>
      </c>
      <c r="C10" s="5">
        <f>IF($A10="","",SUMIFS(Expenses!$D$3:$D$302,Expenses!$C$3:$C$302,$A10,Expenses!$H$3:$H$302,C$5))</f>
        <v/>
      </c>
      <c r="D10" s="5">
        <f>IF($A10="","",SUMIFS(Expenses!$D$3:$D$302,Expenses!$C$3:$C$302,$A10,Expenses!$H$3:$H$302,D$5))</f>
        <v/>
      </c>
      <c r="E10" s="5">
        <f>IF($A10="","",SUMIFS(Expenses!$D$3:$D$302,Expenses!$C$3:$C$302,$A10,Expenses!$H$3:$H$302,E$5))</f>
        <v/>
      </c>
      <c r="F10" s="5">
        <f>IF($A10="","",SUMIFS(Expenses!$D$3:$D$302,Expenses!$C$3:$C$302,$A10,Expenses!$H$3:$H$302,F$5))</f>
        <v/>
      </c>
      <c r="G10" s="5">
        <f>IF($A10="","",SUMIFS(Expenses!$D$3:$D$302,Expenses!$C$3:$C$302,$A10,Expenses!$H$3:$H$302,G$5))</f>
        <v/>
      </c>
      <c r="H10" s="5">
        <f>IF($A10="","",SUMIFS(Expenses!$D$3:$D$302,Expenses!$C$3:$C$302,$A10,Expenses!$H$3:$H$302,H$5))</f>
        <v/>
      </c>
      <c r="I10" s="5">
        <f>IF($A10="","",SUMIFS(Expenses!$D$3:$D$302,Expenses!$C$3:$C$302,$A10,Expenses!$H$3:$H$302,I$5))</f>
        <v/>
      </c>
      <c r="J10" s="5">
        <f>IF($A10="","",SUMIFS(Expenses!$D$3:$D$302,Expenses!$C$3:$C$302,$A10,Expenses!$H$3:$H$302,J$5))</f>
        <v/>
      </c>
      <c r="K10" s="5">
        <f>IF($A10="","",SUMIFS(Expenses!$D$3:$D$302,Expenses!$C$3:$C$302,$A10,Expenses!$H$3:$H$302,K$5))</f>
        <v/>
      </c>
      <c r="L10" s="5">
        <f>IF($A10="","",SUMIFS(Expenses!$D$3:$D$302,Expenses!$C$3:$C$302,$A10,Expenses!$H$3:$H$302,L$5))</f>
        <v/>
      </c>
      <c r="M10" s="5">
        <f>IF($A10="","",SUMIFS(Expenses!$D$3:$D$302,Expenses!$C$3:$C$302,$A10,Expenses!$H$3:$H$302,M$5))</f>
        <v/>
      </c>
      <c r="N10" s="5">
        <f>IF($A10="","",SUMIFS(Expenses!$D$3:$D$302,Expenses!$C$3:$C$302,$A10,Expenses!$H$3:$H$302,N$5))</f>
        <v/>
      </c>
    </row>
    <row r="11">
      <c r="A11" s="18">
        <f>'Monthly view'!$A$20</f>
        <v/>
      </c>
      <c r="C11" s="5">
        <f>IF($A11="","",SUMIFS(Expenses!$D$3:$D$302,Expenses!$C$3:$C$302,$A11,Expenses!$H$3:$H$302,C$5))</f>
        <v/>
      </c>
      <c r="D11" s="5">
        <f>IF($A11="","",SUMIFS(Expenses!$D$3:$D$302,Expenses!$C$3:$C$302,$A11,Expenses!$H$3:$H$302,D$5))</f>
        <v/>
      </c>
      <c r="E11" s="5">
        <f>IF($A11="","",SUMIFS(Expenses!$D$3:$D$302,Expenses!$C$3:$C$302,$A11,Expenses!$H$3:$H$302,E$5))</f>
        <v/>
      </c>
      <c r="F11" s="5">
        <f>IF($A11="","",SUMIFS(Expenses!$D$3:$D$302,Expenses!$C$3:$C$302,$A11,Expenses!$H$3:$H$302,F$5))</f>
        <v/>
      </c>
      <c r="G11" s="5">
        <f>IF($A11="","",SUMIFS(Expenses!$D$3:$D$302,Expenses!$C$3:$C$302,$A11,Expenses!$H$3:$H$302,G$5))</f>
        <v/>
      </c>
      <c r="H11" s="5">
        <f>IF($A11="","",SUMIFS(Expenses!$D$3:$D$302,Expenses!$C$3:$C$302,$A11,Expenses!$H$3:$H$302,H$5))</f>
        <v/>
      </c>
      <c r="I11" s="5">
        <f>IF($A11="","",SUMIFS(Expenses!$D$3:$D$302,Expenses!$C$3:$C$302,$A11,Expenses!$H$3:$H$302,I$5))</f>
        <v/>
      </c>
      <c r="J11" s="5">
        <f>IF($A11="","",SUMIFS(Expenses!$D$3:$D$302,Expenses!$C$3:$C$302,$A11,Expenses!$H$3:$H$302,J$5))</f>
        <v/>
      </c>
      <c r="K11" s="5">
        <f>IF($A11="","",SUMIFS(Expenses!$D$3:$D$302,Expenses!$C$3:$C$302,$A11,Expenses!$H$3:$H$302,K$5))</f>
        <v/>
      </c>
      <c r="L11" s="5">
        <f>IF($A11="","",SUMIFS(Expenses!$D$3:$D$302,Expenses!$C$3:$C$302,$A11,Expenses!$H$3:$H$302,L$5))</f>
        <v/>
      </c>
      <c r="M11" s="5">
        <f>IF($A11="","",SUMIFS(Expenses!$D$3:$D$302,Expenses!$C$3:$C$302,$A11,Expenses!$H$3:$H$302,M$5))</f>
        <v/>
      </c>
      <c r="N11" s="5">
        <f>IF($A11="","",SUMIFS(Expenses!$D$3:$D$302,Expenses!$C$3:$C$302,$A11,Expenses!$H$3:$H$302,N$5))</f>
        <v/>
      </c>
    </row>
    <row r="12">
      <c r="A12" s="18">
        <f>'Monthly view'!$A$21</f>
        <v/>
      </c>
      <c r="C12" s="5">
        <f>IF($A12="","",SUMIFS(Expenses!$D$3:$D$302,Expenses!$C$3:$C$302,$A12,Expenses!$H$3:$H$302,C$5))</f>
        <v/>
      </c>
      <c r="D12" s="5">
        <f>IF($A12="","",SUMIFS(Expenses!$D$3:$D$302,Expenses!$C$3:$C$302,$A12,Expenses!$H$3:$H$302,D$5))</f>
        <v/>
      </c>
      <c r="E12" s="5">
        <f>IF($A12="","",SUMIFS(Expenses!$D$3:$D$302,Expenses!$C$3:$C$302,$A12,Expenses!$H$3:$H$302,E$5))</f>
        <v/>
      </c>
      <c r="F12" s="5">
        <f>IF($A12="","",SUMIFS(Expenses!$D$3:$D$302,Expenses!$C$3:$C$302,$A12,Expenses!$H$3:$H$302,F$5))</f>
        <v/>
      </c>
      <c r="G12" s="5">
        <f>IF($A12="","",SUMIFS(Expenses!$D$3:$D$302,Expenses!$C$3:$C$302,$A12,Expenses!$H$3:$H$302,G$5))</f>
        <v/>
      </c>
      <c r="H12" s="5">
        <f>IF($A12="","",SUMIFS(Expenses!$D$3:$D$302,Expenses!$C$3:$C$302,$A12,Expenses!$H$3:$H$302,H$5))</f>
        <v/>
      </c>
      <c r="I12" s="5">
        <f>IF($A12="","",SUMIFS(Expenses!$D$3:$D$302,Expenses!$C$3:$C$302,$A12,Expenses!$H$3:$H$302,I$5))</f>
        <v/>
      </c>
      <c r="J12" s="5">
        <f>IF($A12="","",SUMIFS(Expenses!$D$3:$D$302,Expenses!$C$3:$C$302,$A12,Expenses!$H$3:$H$302,J$5))</f>
        <v/>
      </c>
      <c r="K12" s="5">
        <f>IF($A12="","",SUMIFS(Expenses!$D$3:$D$302,Expenses!$C$3:$C$302,$A12,Expenses!$H$3:$H$302,K$5))</f>
        <v/>
      </c>
      <c r="L12" s="5">
        <f>IF($A12="","",SUMIFS(Expenses!$D$3:$D$302,Expenses!$C$3:$C$302,$A12,Expenses!$H$3:$H$302,L$5))</f>
        <v/>
      </c>
      <c r="M12" s="5">
        <f>IF($A12="","",SUMIFS(Expenses!$D$3:$D$302,Expenses!$C$3:$C$302,$A12,Expenses!$H$3:$H$302,M$5))</f>
        <v/>
      </c>
      <c r="N12" s="5">
        <f>IF($A12="","",SUMIFS(Expenses!$D$3:$D$302,Expenses!$C$3:$C$302,$A12,Expenses!$H$3:$H$302,N$5))</f>
        <v/>
      </c>
    </row>
    <row r="13">
      <c r="A13" s="18">
        <f>'Monthly view'!$A$22</f>
        <v/>
      </c>
      <c r="C13" s="5">
        <f>IF($A13="","",SUMIFS(Expenses!$D$3:$D$302,Expenses!$C$3:$C$302,$A13,Expenses!$H$3:$H$302,C$5))</f>
        <v/>
      </c>
      <c r="D13" s="5">
        <f>IF($A13="","",SUMIFS(Expenses!$D$3:$D$302,Expenses!$C$3:$C$302,$A13,Expenses!$H$3:$H$302,D$5))</f>
        <v/>
      </c>
      <c r="E13" s="5">
        <f>IF($A13="","",SUMIFS(Expenses!$D$3:$D$302,Expenses!$C$3:$C$302,$A13,Expenses!$H$3:$H$302,E$5))</f>
        <v/>
      </c>
      <c r="F13" s="5">
        <f>IF($A13="","",SUMIFS(Expenses!$D$3:$D$302,Expenses!$C$3:$C$302,$A13,Expenses!$H$3:$H$302,F$5))</f>
        <v/>
      </c>
      <c r="G13" s="5">
        <f>IF($A13="","",SUMIFS(Expenses!$D$3:$D$302,Expenses!$C$3:$C$302,$A13,Expenses!$H$3:$H$302,G$5))</f>
        <v/>
      </c>
      <c r="H13" s="5">
        <f>IF($A13="","",SUMIFS(Expenses!$D$3:$D$302,Expenses!$C$3:$C$302,$A13,Expenses!$H$3:$H$302,H$5))</f>
        <v/>
      </c>
      <c r="I13" s="5">
        <f>IF($A13="","",SUMIFS(Expenses!$D$3:$D$302,Expenses!$C$3:$C$302,$A13,Expenses!$H$3:$H$302,I$5))</f>
        <v/>
      </c>
      <c r="J13" s="5">
        <f>IF($A13="","",SUMIFS(Expenses!$D$3:$D$302,Expenses!$C$3:$C$302,$A13,Expenses!$H$3:$H$302,J$5))</f>
        <v/>
      </c>
      <c r="K13" s="5">
        <f>IF($A13="","",SUMIFS(Expenses!$D$3:$D$302,Expenses!$C$3:$C$302,$A13,Expenses!$H$3:$H$302,K$5))</f>
        <v/>
      </c>
      <c r="L13" s="5">
        <f>IF($A13="","",SUMIFS(Expenses!$D$3:$D$302,Expenses!$C$3:$C$302,$A13,Expenses!$H$3:$H$302,L$5))</f>
        <v/>
      </c>
      <c r="M13" s="5">
        <f>IF($A13="","",SUMIFS(Expenses!$D$3:$D$302,Expenses!$C$3:$C$302,$A13,Expenses!$H$3:$H$302,M$5))</f>
        <v/>
      </c>
      <c r="N13" s="5">
        <f>IF($A13="","",SUMIFS(Expenses!$D$3:$D$302,Expenses!$C$3:$C$302,$A13,Expenses!$H$3:$H$302,N$5))</f>
        <v/>
      </c>
    </row>
    <row r="14">
      <c r="A14" s="18">
        <f>'Monthly view'!$A$23</f>
        <v/>
      </c>
      <c r="C14" s="5">
        <f>IF($A14="","",SUMIFS(Expenses!$D$3:$D$302,Expenses!$C$3:$C$302,$A14,Expenses!$H$3:$H$302,C$5))</f>
        <v/>
      </c>
      <c r="D14" s="5">
        <f>IF($A14="","",SUMIFS(Expenses!$D$3:$D$302,Expenses!$C$3:$C$302,$A14,Expenses!$H$3:$H$302,D$5))</f>
        <v/>
      </c>
      <c r="E14" s="5">
        <f>IF($A14="","",SUMIFS(Expenses!$D$3:$D$302,Expenses!$C$3:$C$302,$A14,Expenses!$H$3:$H$302,E$5))</f>
        <v/>
      </c>
      <c r="F14" s="5">
        <f>IF($A14="","",SUMIFS(Expenses!$D$3:$D$302,Expenses!$C$3:$C$302,$A14,Expenses!$H$3:$H$302,F$5))</f>
        <v/>
      </c>
      <c r="G14" s="5">
        <f>IF($A14="","",SUMIFS(Expenses!$D$3:$D$302,Expenses!$C$3:$C$302,$A14,Expenses!$H$3:$H$302,G$5))</f>
        <v/>
      </c>
      <c r="H14" s="5">
        <f>IF($A14="","",SUMIFS(Expenses!$D$3:$D$302,Expenses!$C$3:$C$302,$A14,Expenses!$H$3:$H$302,H$5))</f>
        <v/>
      </c>
      <c r="I14" s="5">
        <f>IF($A14="","",SUMIFS(Expenses!$D$3:$D$302,Expenses!$C$3:$C$302,$A14,Expenses!$H$3:$H$302,I$5))</f>
        <v/>
      </c>
      <c r="J14" s="5">
        <f>IF($A14="","",SUMIFS(Expenses!$D$3:$D$302,Expenses!$C$3:$C$302,$A14,Expenses!$H$3:$H$302,J$5))</f>
        <v/>
      </c>
      <c r="K14" s="5">
        <f>IF($A14="","",SUMIFS(Expenses!$D$3:$D$302,Expenses!$C$3:$C$302,$A14,Expenses!$H$3:$H$302,K$5))</f>
        <v/>
      </c>
      <c r="L14" s="5">
        <f>IF($A14="","",SUMIFS(Expenses!$D$3:$D$302,Expenses!$C$3:$C$302,$A14,Expenses!$H$3:$H$302,L$5))</f>
        <v/>
      </c>
      <c r="M14" s="5">
        <f>IF($A14="","",SUMIFS(Expenses!$D$3:$D$302,Expenses!$C$3:$C$302,$A14,Expenses!$H$3:$H$302,M$5))</f>
        <v/>
      </c>
      <c r="N14" s="5">
        <f>IF($A14="","",SUMIFS(Expenses!$D$3:$D$302,Expenses!$C$3:$C$302,$A14,Expenses!$H$3:$H$302,N$5))</f>
        <v/>
      </c>
    </row>
    <row r="15">
      <c r="A15" s="18">
        <f>'Monthly view'!$A$24</f>
        <v/>
      </c>
      <c r="C15" s="5">
        <f>IF($A15="","",SUMIFS(Expenses!$D$3:$D$302,Expenses!$C$3:$C$302,$A15,Expenses!$H$3:$H$302,C$5))</f>
        <v/>
      </c>
      <c r="D15" s="5">
        <f>IF($A15="","",SUMIFS(Expenses!$D$3:$D$302,Expenses!$C$3:$C$302,$A15,Expenses!$H$3:$H$302,D$5))</f>
        <v/>
      </c>
      <c r="E15" s="5">
        <f>IF($A15="","",SUMIFS(Expenses!$D$3:$D$302,Expenses!$C$3:$C$302,$A15,Expenses!$H$3:$H$302,E$5))</f>
        <v/>
      </c>
      <c r="F15" s="5">
        <f>IF($A15="","",SUMIFS(Expenses!$D$3:$D$302,Expenses!$C$3:$C$302,$A15,Expenses!$H$3:$H$302,F$5))</f>
        <v/>
      </c>
      <c r="G15" s="5">
        <f>IF($A15="","",SUMIFS(Expenses!$D$3:$D$302,Expenses!$C$3:$C$302,$A15,Expenses!$H$3:$H$302,G$5))</f>
        <v/>
      </c>
      <c r="H15" s="5">
        <f>IF($A15="","",SUMIFS(Expenses!$D$3:$D$302,Expenses!$C$3:$C$302,$A15,Expenses!$H$3:$H$302,H$5))</f>
        <v/>
      </c>
      <c r="I15" s="5">
        <f>IF($A15="","",SUMIFS(Expenses!$D$3:$D$302,Expenses!$C$3:$C$302,$A15,Expenses!$H$3:$H$302,I$5))</f>
        <v/>
      </c>
      <c r="J15" s="5">
        <f>IF($A15="","",SUMIFS(Expenses!$D$3:$D$302,Expenses!$C$3:$C$302,$A15,Expenses!$H$3:$H$302,J$5))</f>
        <v/>
      </c>
      <c r="K15" s="5">
        <f>IF($A15="","",SUMIFS(Expenses!$D$3:$D$302,Expenses!$C$3:$C$302,$A15,Expenses!$H$3:$H$302,K$5))</f>
        <v/>
      </c>
      <c r="L15" s="5">
        <f>IF($A15="","",SUMIFS(Expenses!$D$3:$D$302,Expenses!$C$3:$C$302,$A15,Expenses!$H$3:$H$302,L$5))</f>
        <v/>
      </c>
      <c r="M15" s="5">
        <f>IF($A15="","",SUMIFS(Expenses!$D$3:$D$302,Expenses!$C$3:$C$302,$A15,Expenses!$H$3:$H$302,M$5))</f>
        <v/>
      </c>
      <c r="N15" s="5">
        <f>IF($A15="","",SUMIFS(Expenses!$D$3:$D$302,Expenses!$C$3:$C$302,$A15,Expenses!$H$3:$H$302,N$5))</f>
        <v/>
      </c>
    </row>
    <row r="16">
      <c r="A16" s="18">
        <f>'Monthly view'!$A$25</f>
        <v/>
      </c>
      <c r="C16" s="5">
        <f>IF($A16="","",SUMIFS(Expenses!$D$3:$D$302,Expenses!$C$3:$C$302,$A16,Expenses!$H$3:$H$302,C$5))</f>
        <v/>
      </c>
      <c r="D16" s="5">
        <f>IF($A16="","",SUMIFS(Expenses!$D$3:$D$302,Expenses!$C$3:$C$302,$A16,Expenses!$H$3:$H$302,D$5))</f>
        <v/>
      </c>
      <c r="E16" s="5">
        <f>IF($A16="","",SUMIFS(Expenses!$D$3:$D$302,Expenses!$C$3:$C$302,$A16,Expenses!$H$3:$H$302,E$5))</f>
        <v/>
      </c>
      <c r="F16" s="5">
        <f>IF($A16="","",SUMIFS(Expenses!$D$3:$D$302,Expenses!$C$3:$C$302,$A16,Expenses!$H$3:$H$302,F$5))</f>
        <v/>
      </c>
      <c r="G16" s="5">
        <f>IF($A16="","",SUMIFS(Expenses!$D$3:$D$302,Expenses!$C$3:$C$302,$A16,Expenses!$H$3:$H$302,G$5))</f>
        <v/>
      </c>
      <c r="H16" s="5">
        <f>IF($A16="","",SUMIFS(Expenses!$D$3:$D$302,Expenses!$C$3:$C$302,$A16,Expenses!$H$3:$H$302,H$5))</f>
        <v/>
      </c>
      <c r="I16" s="5">
        <f>IF($A16="","",SUMIFS(Expenses!$D$3:$D$302,Expenses!$C$3:$C$302,$A16,Expenses!$H$3:$H$302,I$5))</f>
        <v/>
      </c>
      <c r="J16" s="5">
        <f>IF($A16="","",SUMIFS(Expenses!$D$3:$D$302,Expenses!$C$3:$C$302,$A16,Expenses!$H$3:$H$302,J$5))</f>
        <v/>
      </c>
      <c r="K16" s="5">
        <f>IF($A16="","",SUMIFS(Expenses!$D$3:$D$302,Expenses!$C$3:$C$302,$A16,Expenses!$H$3:$H$302,K$5))</f>
        <v/>
      </c>
      <c r="L16" s="5">
        <f>IF($A16="","",SUMIFS(Expenses!$D$3:$D$302,Expenses!$C$3:$C$302,$A16,Expenses!$H$3:$H$302,L$5))</f>
        <v/>
      </c>
      <c r="M16" s="5">
        <f>IF($A16="","",SUMIFS(Expenses!$D$3:$D$302,Expenses!$C$3:$C$302,$A16,Expenses!$H$3:$H$302,M$5))</f>
        <v/>
      </c>
      <c r="N16" s="5">
        <f>IF($A16="","",SUMIFS(Expenses!$D$3:$D$302,Expenses!$C$3:$C$302,$A16,Expenses!$H$3:$H$302,N$5))</f>
        <v/>
      </c>
    </row>
    <row r="17">
      <c r="A17" s="18">
        <f>'Monthly view'!$A$26</f>
        <v/>
      </c>
      <c r="C17" s="5">
        <f>IF($A17="","",SUMIFS(Expenses!$D$3:$D$302,Expenses!$C$3:$C$302,$A17,Expenses!$H$3:$H$302,C$5))</f>
        <v/>
      </c>
      <c r="D17" s="5">
        <f>IF($A17="","",SUMIFS(Expenses!$D$3:$D$302,Expenses!$C$3:$C$302,$A17,Expenses!$H$3:$H$302,D$5))</f>
        <v/>
      </c>
      <c r="E17" s="5">
        <f>IF($A17="","",SUMIFS(Expenses!$D$3:$D$302,Expenses!$C$3:$C$302,$A17,Expenses!$H$3:$H$302,E$5))</f>
        <v/>
      </c>
      <c r="F17" s="5">
        <f>IF($A17="","",SUMIFS(Expenses!$D$3:$D$302,Expenses!$C$3:$C$302,$A17,Expenses!$H$3:$H$302,F$5))</f>
        <v/>
      </c>
      <c r="G17" s="5">
        <f>IF($A17="","",SUMIFS(Expenses!$D$3:$D$302,Expenses!$C$3:$C$302,$A17,Expenses!$H$3:$H$302,G$5))</f>
        <v/>
      </c>
      <c r="H17" s="5">
        <f>IF($A17="","",SUMIFS(Expenses!$D$3:$D$302,Expenses!$C$3:$C$302,$A17,Expenses!$H$3:$H$302,H$5))</f>
        <v/>
      </c>
      <c r="I17" s="5">
        <f>IF($A17="","",SUMIFS(Expenses!$D$3:$D$302,Expenses!$C$3:$C$302,$A17,Expenses!$H$3:$H$302,I$5))</f>
        <v/>
      </c>
      <c r="J17" s="5">
        <f>IF($A17="","",SUMIFS(Expenses!$D$3:$D$302,Expenses!$C$3:$C$302,$A17,Expenses!$H$3:$H$302,J$5))</f>
        <v/>
      </c>
      <c r="K17" s="5">
        <f>IF($A17="","",SUMIFS(Expenses!$D$3:$D$302,Expenses!$C$3:$C$302,$A17,Expenses!$H$3:$H$302,K$5))</f>
        <v/>
      </c>
      <c r="L17" s="5">
        <f>IF($A17="","",SUMIFS(Expenses!$D$3:$D$302,Expenses!$C$3:$C$302,$A17,Expenses!$H$3:$H$302,L$5))</f>
        <v/>
      </c>
      <c r="M17" s="5">
        <f>IF($A17="","",SUMIFS(Expenses!$D$3:$D$302,Expenses!$C$3:$C$302,$A17,Expenses!$H$3:$H$302,M$5))</f>
        <v/>
      </c>
      <c r="N17" s="5">
        <f>IF($A17="","",SUMIFS(Expenses!$D$3:$D$302,Expenses!$C$3:$C$302,$A17,Expenses!$H$3:$H$302,N$5))</f>
        <v/>
      </c>
    </row>
    <row r="18">
      <c r="A18" s="11" t="inlineStr">
        <is>
          <t>Income (type it in)</t>
        </is>
      </c>
      <c r="C18" s="19" t="n"/>
      <c r="D18" s="19" t="n"/>
      <c r="E18" s="19" t="n"/>
      <c r="F18" s="19" t="n"/>
      <c r="G18" s="19" t="n"/>
      <c r="H18" s="19" t="n">
        <v>2400</v>
      </c>
      <c r="I18" s="19" t="n">
        <v>2400</v>
      </c>
      <c r="J18" s="19" t="n"/>
      <c r="K18" s="19" t="n"/>
      <c r="L18" s="19" t="n"/>
      <c r="M18" s="19" t="n"/>
      <c r="N18" s="19" t="n"/>
    </row>
    <row r="19">
      <c r="A19" s="11" t="inlineStr">
        <is>
          <t>Total spent</t>
        </is>
      </c>
      <c r="C19" s="20">
        <f>SUMIFS(Expenses!$D$3:$D$302,Expenses!$H$3:$H$302,C$5)</f>
        <v/>
      </c>
      <c r="D19" s="20">
        <f>SUMIFS(Expenses!$D$3:$D$302,Expenses!$H$3:$H$302,D$5)</f>
        <v/>
      </c>
      <c r="E19" s="20">
        <f>SUMIFS(Expenses!$D$3:$D$302,Expenses!$H$3:$H$302,E$5)</f>
        <v/>
      </c>
      <c r="F19" s="20">
        <f>SUMIFS(Expenses!$D$3:$D$302,Expenses!$H$3:$H$302,F$5)</f>
        <v/>
      </c>
      <c r="G19" s="20">
        <f>SUMIFS(Expenses!$D$3:$D$302,Expenses!$H$3:$H$302,G$5)</f>
        <v/>
      </c>
      <c r="H19" s="20">
        <f>SUMIFS(Expenses!$D$3:$D$302,Expenses!$H$3:$H$302,H$5)</f>
        <v/>
      </c>
      <c r="I19" s="20">
        <f>SUMIFS(Expenses!$D$3:$D$302,Expenses!$H$3:$H$302,I$5)</f>
        <v/>
      </c>
      <c r="J19" s="20">
        <f>SUMIFS(Expenses!$D$3:$D$302,Expenses!$H$3:$H$302,J$5)</f>
        <v/>
      </c>
      <c r="K19" s="20">
        <f>SUMIFS(Expenses!$D$3:$D$302,Expenses!$H$3:$H$302,K$5)</f>
        <v/>
      </c>
      <c r="L19" s="20">
        <f>SUMIFS(Expenses!$D$3:$D$302,Expenses!$H$3:$H$302,L$5)</f>
        <v/>
      </c>
      <c r="M19" s="20">
        <f>SUMIFS(Expenses!$D$3:$D$302,Expenses!$H$3:$H$302,M$5)</f>
        <v/>
      </c>
      <c r="N19" s="20">
        <f>SUMIFS(Expenses!$D$3:$D$302,Expenses!$H$3:$H$302,N$5)</f>
        <v/>
      </c>
    </row>
    <row r="20">
      <c r="A20" s="11" t="inlineStr">
        <is>
          <t>Left over</t>
        </is>
      </c>
      <c r="C20" s="20">
        <f>IF(C$18="","",C$18-C$19)</f>
        <v/>
      </c>
      <c r="D20" s="20">
        <f>IF(D$18="","",D$18-D$19)</f>
        <v/>
      </c>
      <c r="E20" s="20">
        <f>IF(E$18="","",E$18-E$19)</f>
        <v/>
      </c>
      <c r="F20" s="20">
        <f>IF(F$18="","",F$18-F$19)</f>
        <v/>
      </c>
      <c r="G20" s="20">
        <f>IF(G$18="","",G$18-G$19)</f>
        <v/>
      </c>
      <c r="H20" s="20">
        <f>IF(H$18="","",H$18-H$19)</f>
        <v/>
      </c>
      <c r="I20" s="20">
        <f>IF(I$18="","",I$18-I$19)</f>
        <v/>
      </c>
      <c r="J20" s="20">
        <f>IF(J$18="","",J$18-J$19)</f>
        <v/>
      </c>
      <c r="K20" s="20">
        <f>IF(K$18="","",K$18-K$19)</f>
        <v/>
      </c>
      <c r="L20" s="20">
        <f>IF(L$18="","",L$18-L$19)</f>
        <v/>
      </c>
      <c r="M20" s="20">
        <f>IF(M$18="","",M$18-M$19)</f>
        <v/>
      </c>
      <c r="N20" s="20">
        <f>IF(N$18="","",N$18-N$19)</f>
        <v/>
      </c>
    </row>
    <row r="22">
      <c r="A22" s="2" t="inlineStr">
        <is>
          <t>Made with HippoSplit, expense splitting as easy as texting.</t>
        </is>
      </c>
    </row>
    <row r="23">
      <c r="A23" s="14" t="inlineStr">
        <is>
          <t>Try it free: hipposplit.com</t>
        </is>
      </c>
    </row>
  </sheetData>
  <conditionalFormatting sqref="C20:N20">
    <cfRule type="cellIs" priority="1" operator="greaterThan" dxfId="0">
      <formula>0.01</formula>
    </cfRule>
    <cfRule type="cellIs" priority="2" operator="lessThan" dxfId="1">
      <formula>-0.01</formula>
    </cfRule>
  </conditionalFormatting>
  <hyperlinks>
    <hyperlink xmlns:r="http://schemas.openxmlformats.org/officeDocument/2006/relationships" ref="A23" r:id="rId1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2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Free expense tracker template from HippoSplit (hipposplit.com)</t>
        </is>
      </c>
    </row>
    <row r="3">
      <c r="A3" s="11" t="inlineStr">
        <is>
          <t>Getting started</t>
        </is>
      </c>
    </row>
    <row r="4">
      <c r="A4" t="inlineStr">
        <is>
          <t>1. Using Google Sheets? Open the file in Drive and choose File &gt; Save as Google Sheets, or make a copy of the shared Sheets version. In Excel it works as is.</t>
        </is>
      </c>
    </row>
    <row r="5">
      <c r="A5" t="inlineStr">
        <is>
          <t>2. On the Monthly view tab, set the year and month you want to look at. The sample rows are July 2026, so it opens on 2026 / month 7; clear them and set your own month when you start.</t>
        </is>
      </c>
    </row>
    <row r="6">
      <c r="A6" t="inlineStr">
        <is>
          <t>3. Rename the categories to match your life and type a monthly budget next to each. The Expenses dropdown follows whatever you type here.</t>
        </is>
      </c>
    </row>
    <row r="8">
      <c r="A8" s="11" t="inlineStr">
        <is>
          <t>Day to day</t>
        </is>
      </c>
    </row>
    <row r="9">
      <c r="A9" t="inlineStr">
        <is>
          <t>4. Log each expense on its own row on the Expenses tab: date, description, category, amount. Payment method and notes are optional.</t>
        </is>
      </c>
    </row>
    <row r="10">
      <c r="A10" t="inlineStr">
        <is>
          <t>5. Mark Shared? = Yes on anything you split with someone else: rent, groceries, subscriptions, trips. More on that below.</t>
        </is>
      </c>
    </row>
    <row r="11">
      <c r="A11" t="inlineStr">
        <is>
          <t>6. Shaded cells are calculated for you; you only ever type in the white cells. The Month column fills itself in from the date.</t>
        </is>
      </c>
    </row>
    <row r="13">
      <c r="A13" s="11" t="inlineStr">
        <is>
          <t>Reading the numbers</t>
        </is>
      </c>
    </row>
    <row r="14">
      <c r="A14" t="inlineStr">
        <is>
          <t>7. Monthly view shows the month you picked: spent per category against budget, what is left, and a status flag. Green means money still to spend, red means over.</t>
        </is>
      </c>
    </row>
    <row r="15">
      <c r="A15" t="inlineStr">
        <is>
          <t>8. An expense whose category is not on the list lands in "Everything else", so the total always matches the Expenses tab.</t>
        </is>
      </c>
    </row>
    <row r="16">
      <c r="A16" t="inlineStr">
        <is>
          <t>9. Type your income for each month in the Income row on the Year overview tab; Left over fills in per month, and the category grid shows the whole year side by side.</t>
        </is>
      </c>
    </row>
    <row r="18">
      <c r="A18" s="11" t="inlineStr">
        <is>
          <t>About shared expenses</t>
        </is>
      </c>
    </row>
    <row r="19">
      <c r="A19" t="inlineStr">
        <is>
          <t>The Shared expenses line on Monthly view totals everything you marked Shared?. A tracker can record those, but it cannot tell you who owes whom, chase anyone, or split a receipt.</t>
        </is>
      </c>
    </row>
    <row r="20">
      <c r="A20" t="inlineStr">
        <is>
          <t>That is what HippoSplit does: type "lunch 24.50 split with Anna and Ben" in the group chat, or post a photo of the receipt like you would send a picture to friends, and the AI reads it, logs it and keeps the running balance.</t>
        </is>
      </c>
    </row>
    <row r="22">
      <c r="A22" s="2" t="inlineStr">
        <is>
          <t>Made with HippoSplit, expense splitting as easy as texting.</t>
        </is>
      </c>
    </row>
    <row r="23">
      <c r="A23" s="14" t="inlineStr">
        <is>
          <t>Try it free: hipposplit.com</t>
        </is>
      </c>
    </row>
  </sheetData>
  <hyperlinks>
    <hyperlink xmlns:r="http://schemas.openxmlformats.org/officeDocument/2006/relationships" ref="A2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2026-08-26T09:32:54Z</dcterms:created>
  <dcterms:modified xsi:type="dcterms:W3CDTF">2026-08-26T09:32:54Z</dcterms:modified>
</cp:coreProperties>
</file>